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3275" tabRatio="482"/>
  </bookViews>
  <sheets>
    <sheet name="LL-LGsta Runde1" sheetId="2" r:id="rId1"/>
    <sheet name="LL-LGsta Runde2" sheetId="3" r:id="rId2"/>
    <sheet name="LL-LGsta Runde3" sheetId="4" r:id="rId3"/>
    <sheet name="LL-LGsta Runde4" sheetId="5" r:id="rId4"/>
    <sheet name="LL-LGsta Runde5" sheetId="6" r:id="rId5"/>
  </sheets>
  <definedNames>
    <definedName name="_xlnm.Print_Area" localSheetId="0">'LL-LGsta Runde1'!$B$2:$P$66</definedName>
    <definedName name="_xlnm.Print_Area" localSheetId="1">'LL-LGsta Runde2'!$B$2:$P$66</definedName>
    <definedName name="_xlnm.Print_Area" localSheetId="2">'LL-LGsta Runde3'!$B$2:$P$66</definedName>
    <definedName name="_xlnm.Print_Area" localSheetId="3">'LL-LGsta Runde4'!$B$2:$P$66</definedName>
    <definedName name="_xlnm.Print_Area" localSheetId="4">'LL-LGsta Runde5'!$B$2:$P$66</definedName>
    <definedName name="_xlnm.Print_Titles" localSheetId="0">'LL-LGsta Runde1'!$2:$6</definedName>
    <definedName name="_xlnm.Print_Titles" localSheetId="1">'LL-LGsta Runde2'!$2:$6</definedName>
    <definedName name="_xlnm.Print_Titles" localSheetId="2">'LL-LGsta Runde3'!$2:$6</definedName>
    <definedName name="_xlnm.Print_Titles" localSheetId="3">'LL-LGsta Runde4'!$2:$6</definedName>
    <definedName name="_xlnm.Print_Titles" localSheetId="4">'LL-LGsta Runde5'!$2:$6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6"/>
  <c r="D57"/>
  <c r="D59"/>
  <c r="D61"/>
  <c r="E55"/>
  <c r="E57"/>
  <c r="E59"/>
  <c r="E61"/>
  <c r="F55"/>
  <c r="F57"/>
  <c r="F59"/>
  <c r="F61"/>
  <c r="G55"/>
  <c r="G57"/>
  <c r="G59"/>
  <c r="G61"/>
  <c r="H61"/>
  <c r="K55"/>
  <c r="K57"/>
  <c r="K59"/>
  <c r="K61"/>
  <c r="L55"/>
  <c r="L57"/>
  <c r="L59"/>
  <c r="L61"/>
  <c r="M55"/>
  <c r="M57"/>
  <c r="M59"/>
  <c r="M61"/>
  <c r="N55"/>
  <c r="N57"/>
  <c r="N59"/>
  <c r="N61"/>
  <c r="J61"/>
  <c r="D60"/>
  <c r="E60"/>
  <c r="F60"/>
  <c r="G60"/>
  <c r="H60"/>
  <c r="K60"/>
  <c r="L60"/>
  <c r="M60"/>
  <c r="N60"/>
  <c r="J60"/>
  <c r="I53"/>
  <c r="D35"/>
  <c r="D37"/>
  <c r="D39"/>
  <c r="D41"/>
  <c r="E35"/>
  <c r="E37"/>
  <c r="E39"/>
  <c r="E41"/>
  <c r="F35"/>
  <c r="F37"/>
  <c r="F39"/>
  <c r="F41"/>
  <c r="G35"/>
  <c r="G37"/>
  <c r="G39"/>
  <c r="G41"/>
  <c r="H41"/>
  <c r="K35"/>
  <c r="K37"/>
  <c r="K39"/>
  <c r="K41"/>
  <c r="L35"/>
  <c r="L37"/>
  <c r="L39"/>
  <c r="L41"/>
  <c r="M35"/>
  <c r="M37"/>
  <c r="M39"/>
  <c r="M41"/>
  <c r="N35"/>
  <c r="N37"/>
  <c r="N39"/>
  <c r="N41"/>
  <c r="J41"/>
  <c r="D40"/>
  <c r="E40"/>
  <c r="F40"/>
  <c r="G40"/>
  <c r="H40"/>
  <c r="K40"/>
  <c r="L40"/>
  <c r="M40"/>
  <c r="N40"/>
  <c r="J40"/>
  <c r="I33"/>
  <c r="D55" i="5"/>
  <c r="D57"/>
  <c r="D59"/>
  <c r="D61"/>
  <c r="E55"/>
  <c r="E57"/>
  <c r="E59"/>
  <c r="E61"/>
  <c r="F55"/>
  <c r="F57"/>
  <c r="F59"/>
  <c r="F61"/>
  <c r="G55"/>
  <c r="G57"/>
  <c r="G59"/>
  <c r="G61"/>
  <c r="H61"/>
  <c r="K55"/>
  <c r="K57"/>
  <c r="K59"/>
  <c r="K61"/>
  <c r="L55"/>
  <c r="L57"/>
  <c r="L59"/>
  <c r="L61"/>
  <c r="M55"/>
  <c r="M57"/>
  <c r="M59"/>
  <c r="M61"/>
  <c r="N55"/>
  <c r="N57"/>
  <c r="N59"/>
  <c r="N61"/>
  <c r="J61"/>
  <c r="D60"/>
  <c r="E60"/>
  <c r="F60"/>
  <c r="G60"/>
  <c r="H60"/>
  <c r="K60"/>
  <c r="L60"/>
  <c r="M60"/>
  <c r="N60"/>
  <c r="J60"/>
  <c r="I53"/>
  <c r="D35"/>
  <c r="D37"/>
  <c r="D39"/>
  <c r="D41"/>
  <c r="E35"/>
  <c r="E37"/>
  <c r="E39"/>
  <c r="E41"/>
  <c r="F35"/>
  <c r="F37"/>
  <c r="F39"/>
  <c r="F41"/>
  <c r="G35"/>
  <c r="G37"/>
  <c r="G39"/>
  <c r="G41"/>
  <c r="H41"/>
  <c r="K35"/>
  <c r="K37"/>
  <c r="K39"/>
  <c r="K41"/>
  <c r="L35"/>
  <c r="L37"/>
  <c r="L39"/>
  <c r="L41"/>
  <c r="M35"/>
  <c r="M37"/>
  <c r="M39"/>
  <c r="M41"/>
  <c r="N35"/>
  <c r="N37"/>
  <c r="N39"/>
  <c r="N41"/>
  <c r="J41"/>
  <c r="D40"/>
  <c r="E40"/>
  <c r="F40"/>
  <c r="G40"/>
  <c r="H40"/>
  <c r="K40"/>
  <c r="L40"/>
  <c r="M40"/>
  <c r="N40"/>
  <c r="J40"/>
  <c r="I33"/>
  <c r="D55" i="4"/>
  <c r="D57"/>
  <c r="D59"/>
  <c r="D61"/>
  <c r="E55"/>
  <c r="E57"/>
  <c r="E59"/>
  <c r="E61"/>
  <c r="F55"/>
  <c r="F57"/>
  <c r="F59"/>
  <c r="F61"/>
  <c r="G55"/>
  <c r="G57"/>
  <c r="G59"/>
  <c r="G61"/>
  <c r="H61"/>
  <c r="K55"/>
  <c r="K57"/>
  <c r="K59"/>
  <c r="K61"/>
  <c r="L55"/>
  <c r="L57"/>
  <c r="L59"/>
  <c r="L61"/>
  <c r="M55"/>
  <c r="M57"/>
  <c r="M59"/>
  <c r="M61"/>
  <c r="N55"/>
  <c r="N57"/>
  <c r="N59"/>
  <c r="N61"/>
  <c r="J61"/>
  <c r="D60"/>
  <c r="E60"/>
  <c r="F60"/>
  <c r="G60"/>
  <c r="H60"/>
  <c r="K60"/>
  <c r="L60"/>
  <c r="M60"/>
  <c r="N60"/>
  <c r="J60"/>
  <c r="I53"/>
  <c r="D35"/>
  <c r="D37"/>
  <c r="D39"/>
  <c r="D41"/>
  <c r="E35"/>
  <c r="E37"/>
  <c r="E39"/>
  <c r="E41"/>
  <c r="F35"/>
  <c r="F37"/>
  <c r="F39"/>
  <c r="F41"/>
  <c r="G35"/>
  <c r="G37"/>
  <c r="G39"/>
  <c r="G41"/>
  <c r="H41"/>
  <c r="K35"/>
  <c r="K37"/>
  <c r="K39"/>
  <c r="K41"/>
  <c r="L35"/>
  <c r="L37"/>
  <c r="L39"/>
  <c r="L41"/>
  <c r="M35"/>
  <c r="M37"/>
  <c r="M39"/>
  <c r="M41"/>
  <c r="N35"/>
  <c r="N37"/>
  <c r="N39"/>
  <c r="N41"/>
  <c r="J41"/>
  <c r="D40"/>
  <c r="E40"/>
  <c r="F40"/>
  <c r="G40"/>
  <c r="H40"/>
  <c r="K40"/>
  <c r="L40"/>
  <c r="M40"/>
  <c r="N40"/>
  <c r="J40"/>
  <c r="I33"/>
  <c r="D55" i="3"/>
  <c r="D57"/>
  <c r="D59"/>
  <c r="D61"/>
  <c r="E55"/>
  <c r="E57"/>
  <c r="E59"/>
  <c r="E61"/>
  <c r="F55"/>
  <c r="F57"/>
  <c r="F59"/>
  <c r="F61"/>
  <c r="G55"/>
  <c r="G57"/>
  <c r="G59"/>
  <c r="G61"/>
  <c r="H61"/>
  <c r="K55"/>
  <c r="K57"/>
  <c r="K59"/>
  <c r="K61"/>
  <c r="L55"/>
  <c r="L57"/>
  <c r="L59"/>
  <c r="L61"/>
  <c r="M55"/>
  <c r="M57"/>
  <c r="M59"/>
  <c r="M61"/>
  <c r="N55"/>
  <c r="N57"/>
  <c r="N59"/>
  <c r="N61"/>
  <c r="J61"/>
  <c r="D60"/>
  <c r="E60"/>
  <c r="F60"/>
  <c r="G60"/>
  <c r="H60"/>
  <c r="K60"/>
  <c r="L60"/>
  <c r="M60"/>
  <c r="N60"/>
  <c r="J60"/>
  <c r="I54"/>
  <c r="I53"/>
  <c r="D35"/>
  <c r="D37"/>
  <c r="D39"/>
  <c r="D41"/>
  <c r="E35"/>
  <c r="E37"/>
  <c r="E39"/>
  <c r="E41"/>
  <c r="F35"/>
  <c r="F37"/>
  <c r="F39"/>
  <c r="F41"/>
  <c r="G35"/>
  <c r="G37"/>
  <c r="G39"/>
  <c r="G41"/>
  <c r="H41"/>
  <c r="K35"/>
  <c r="K37"/>
  <c r="K39"/>
  <c r="K41"/>
  <c r="L35"/>
  <c r="L37"/>
  <c r="L39"/>
  <c r="L41"/>
  <c r="M35"/>
  <c r="M37"/>
  <c r="M39"/>
  <c r="M41"/>
  <c r="N35"/>
  <c r="N37"/>
  <c r="N39"/>
  <c r="N41"/>
  <c r="J41"/>
  <c r="D40"/>
  <c r="E40"/>
  <c r="F40"/>
  <c r="G40"/>
  <c r="H40"/>
  <c r="K40"/>
  <c r="L40"/>
  <c r="M40"/>
  <c r="N40"/>
  <c r="J40"/>
  <c r="I34"/>
  <c r="I33"/>
  <c r="I54" i="4"/>
  <c r="I54" i="5"/>
  <c r="I54" i="6"/>
  <c r="D55" i="2"/>
  <c r="D57"/>
  <c r="D59"/>
  <c r="D61"/>
  <c r="E55"/>
  <c r="E57"/>
  <c r="E59"/>
  <c r="E61"/>
  <c r="F55"/>
  <c r="F57"/>
  <c r="F59"/>
  <c r="F61"/>
  <c r="G55"/>
  <c r="G57"/>
  <c r="G59"/>
  <c r="G61"/>
  <c r="H61"/>
  <c r="K55"/>
  <c r="K57"/>
  <c r="K59"/>
  <c r="K61"/>
  <c r="L55"/>
  <c r="L57"/>
  <c r="L59"/>
  <c r="L61"/>
  <c r="M55"/>
  <c r="M57"/>
  <c r="M59"/>
  <c r="M61"/>
  <c r="N55"/>
  <c r="N57"/>
  <c r="N59"/>
  <c r="N61"/>
  <c r="J61"/>
  <c r="D60"/>
  <c r="E60"/>
  <c r="F60"/>
  <c r="G60"/>
  <c r="H60"/>
  <c r="K60"/>
  <c r="L60"/>
  <c r="M60"/>
  <c r="N60"/>
  <c r="J60"/>
  <c r="I54"/>
  <c r="I53"/>
  <c r="I34" i="4"/>
  <c r="I34" i="5"/>
  <c r="I34" i="6"/>
  <c r="D35" i="2"/>
  <c r="D37"/>
  <c r="D39"/>
  <c r="D41"/>
  <c r="E35"/>
  <c r="E37"/>
  <c r="E39"/>
  <c r="E41"/>
  <c r="F35"/>
  <c r="F37"/>
  <c r="F39"/>
  <c r="F41"/>
  <c r="G35"/>
  <c r="G37"/>
  <c r="G39"/>
  <c r="G41"/>
  <c r="H41"/>
  <c r="K35"/>
  <c r="K37"/>
  <c r="K39"/>
  <c r="K41"/>
  <c r="L35"/>
  <c r="L37"/>
  <c r="L39"/>
  <c r="L41"/>
  <c r="M35"/>
  <c r="M37"/>
  <c r="M39"/>
  <c r="M41"/>
  <c r="N35"/>
  <c r="N37"/>
  <c r="N39"/>
  <c r="N41"/>
  <c r="J41"/>
  <c r="D40"/>
  <c r="E40"/>
  <c r="F40"/>
  <c r="G40"/>
  <c r="H40"/>
  <c r="K40"/>
  <c r="L40"/>
  <c r="M40"/>
  <c r="N40"/>
  <c r="J40"/>
  <c r="I34"/>
  <c r="I33"/>
  <c r="J59" i="3"/>
  <c r="J58"/>
  <c r="H58"/>
  <c r="J56"/>
  <c r="H56"/>
  <c r="B56"/>
  <c r="B58"/>
  <c r="J55"/>
  <c r="P54"/>
  <c r="P56"/>
  <c r="P58"/>
  <c r="J54"/>
  <c r="H54"/>
  <c r="J58" i="4"/>
  <c r="H58"/>
  <c r="J57"/>
  <c r="J56"/>
  <c r="H56"/>
  <c r="B56"/>
  <c r="B58"/>
  <c r="P54"/>
  <c r="P56"/>
  <c r="P58"/>
  <c r="J54"/>
  <c r="H54"/>
  <c r="J58" i="5"/>
  <c r="H58"/>
  <c r="J56"/>
  <c r="H56"/>
  <c r="B56"/>
  <c r="B58"/>
  <c r="P54"/>
  <c r="P56"/>
  <c r="P58"/>
  <c r="J54"/>
  <c r="H54"/>
  <c r="J59" i="6"/>
  <c r="J58"/>
  <c r="H58"/>
  <c r="J56"/>
  <c r="H56"/>
  <c r="B56"/>
  <c r="B58"/>
  <c r="P54"/>
  <c r="P56"/>
  <c r="P58"/>
  <c r="J54"/>
  <c r="H54"/>
  <c r="J59" i="2"/>
  <c r="J58"/>
  <c r="H58"/>
  <c r="J56"/>
  <c r="H56"/>
  <c r="B56"/>
  <c r="B58"/>
  <c r="P54"/>
  <c r="P56"/>
  <c r="P58"/>
  <c r="J54"/>
  <c r="H54"/>
  <c r="J38" i="3"/>
  <c r="H38"/>
  <c r="J36"/>
  <c r="H36"/>
  <c r="B36"/>
  <c r="B38"/>
  <c r="P34"/>
  <c r="P36"/>
  <c r="P38"/>
  <c r="J34"/>
  <c r="H34"/>
  <c r="J38" i="4"/>
  <c r="H38"/>
  <c r="J37"/>
  <c r="J36"/>
  <c r="H36"/>
  <c r="B36"/>
  <c r="B38"/>
  <c r="P34"/>
  <c r="P36"/>
  <c r="P38"/>
  <c r="J34"/>
  <c r="H34"/>
  <c r="J38" i="5"/>
  <c r="H38"/>
  <c r="J36"/>
  <c r="H36"/>
  <c r="B36"/>
  <c r="B38"/>
  <c r="P34"/>
  <c r="P36"/>
  <c r="P38"/>
  <c r="J34"/>
  <c r="H34"/>
  <c r="J38" i="6"/>
  <c r="H38"/>
  <c r="J36"/>
  <c r="H36"/>
  <c r="B36"/>
  <c r="B38"/>
  <c r="P34"/>
  <c r="P36"/>
  <c r="P38"/>
  <c r="J34"/>
  <c r="H34"/>
  <c r="J39" i="2"/>
  <c r="H39"/>
  <c r="J38"/>
  <c r="H38"/>
  <c r="J36"/>
  <c r="H36"/>
  <c r="B36"/>
  <c r="B38"/>
  <c r="P34"/>
  <c r="P36"/>
  <c r="P38"/>
  <c r="J34"/>
  <c r="H34"/>
  <c r="H14" i="3"/>
  <c r="H16"/>
  <c r="H14" i="4"/>
  <c r="H16"/>
  <c r="H14" i="5"/>
  <c r="H16"/>
  <c r="H14" i="6"/>
  <c r="H16"/>
  <c r="H14" i="2"/>
  <c r="H16"/>
  <c r="H18" i="3"/>
  <c r="H18" i="4"/>
  <c r="H18" i="5"/>
  <c r="H18" i="6"/>
  <c r="H18" i="2"/>
  <c r="J14" i="3"/>
  <c r="J16"/>
  <c r="J14" i="4"/>
  <c r="J16"/>
  <c r="J14" i="5"/>
  <c r="J16"/>
  <c r="J14" i="6"/>
  <c r="J16"/>
  <c r="J14" i="2"/>
  <c r="J16"/>
  <c r="J18" i="3"/>
  <c r="J18" i="4"/>
  <c r="J18" i="5"/>
  <c r="J18" i="6"/>
  <c r="J18" i="2"/>
  <c r="M19" i="3"/>
  <c r="M17"/>
  <c r="M19" i="4"/>
  <c r="M17"/>
  <c r="M19" i="5"/>
  <c r="M17"/>
  <c r="M19" i="6"/>
  <c r="M17"/>
  <c r="M19" i="2"/>
  <c r="M17"/>
  <c r="M15" i="3"/>
  <c r="M21"/>
  <c r="M15" i="4"/>
  <c r="M21"/>
  <c r="M15" i="5"/>
  <c r="M15" i="6"/>
  <c r="M15" i="2"/>
  <c r="M21"/>
  <c r="L19" i="3"/>
  <c r="L17"/>
  <c r="L19" i="4"/>
  <c r="L17"/>
  <c r="L19" i="5"/>
  <c r="L17"/>
  <c r="L19" i="6"/>
  <c r="L17"/>
  <c r="L19" i="2"/>
  <c r="L17"/>
  <c r="L15" i="3"/>
  <c r="L15" i="4"/>
  <c r="L15" i="5"/>
  <c r="L15" i="6"/>
  <c r="L15" i="2"/>
  <c r="K19" i="3"/>
  <c r="K17"/>
  <c r="K19" i="4"/>
  <c r="K17"/>
  <c r="K19" i="5"/>
  <c r="K17"/>
  <c r="K19" i="6"/>
  <c r="K17"/>
  <c r="K19" i="2"/>
  <c r="K17"/>
  <c r="K15" i="3"/>
  <c r="K15" i="4"/>
  <c r="K15" i="5"/>
  <c r="K15" i="6"/>
  <c r="K15" i="2"/>
  <c r="G19" i="3"/>
  <c r="G19" i="4"/>
  <c r="G19" i="5"/>
  <c r="G19" i="6"/>
  <c r="G19" i="2"/>
  <c r="G17" i="3"/>
  <c r="G17" i="4"/>
  <c r="G17" i="5"/>
  <c r="G17" i="6"/>
  <c r="G17" i="2"/>
  <c r="G15" i="3"/>
  <c r="G15" i="4"/>
  <c r="G15" i="5"/>
  <c r="G15" i="6"/>
  <c r="G15" i="2"/>
  <c r="M21" i="5"/>
  <c r="M21" i="6"/>
  <c r="K20" i="3"/>
  <c r="L20"/>
  <c r="M20"/>
  <c r="N20"/>
  <c r="K20" i="4"/>
  <c r="L20"/>
  <c r="M20"/>
  <c r="N20"/>
  <c r="K20" i="5"/>
  <c r="L20"/>
  <c r="M20"/>
  <c r="N20"/>
  <c r="K20" i="6"/>
  <c r="L20"/>
  <c r="M20"/>
  <c r="N20"/>
  <c r="K20" i="2"/>
  <c r="L20"/>
  <c r="M20"/>
  <c r="N20"/>
  <c r="E20" i="3"/>
  <c r="F20"/>
  <c r="G20"/>
  <c r="E20" i="4"/>
  <c r="F20"/>
  <c r="G20"/>
  <c r="E20" i="5"/>
  <c r="F20"/>
  <c r="G20"/>
  <c r="E20" i="6"/>
  <c r="F20"/>
  <c r="G20"/>
  <c r="E20" i="2"/>
  <c r="F20"/>
  <c r="G20"/>
  <c r="D20" i="3"/>
  <c r="H20"/>
  <c r="D20" i="4"/>
  <c r="D20" i="5"/>
  <c r="D20" i="6"/>
  <c r="D20" i="2"/>
  <c r="J20"/>
  <c r="J20" i="5"/>
  <c r="J20" i="3"/>
  <c r="H20" i="5"/>
  <c r="J20" i="6"/>
  <c r="H20" i="2"/>
  <c r="J20" i="4"/>
  <c r="H20"/>
  <c r="J39" i="6"/>
  <c r="J39" i="5"/>
  <c r="J39" i="3"/>
  <c r="J57" i="2"/>
  <c r="H59"/>
  <c r="J37" i="6"/>
  <c r="J57" i="5"/>
  <c r="H20" i="6"/>
  <c r="J35"/>
  <c r="J39" i="4"/>
  <c r="J57" i="6"/>
  <c r="H59"/>
  <c r="J37" i="2"/>
  <c r="J55" i="5"/>
  <c r="J59"/>
  <c r="J59" i="4"/>
  <c r="J57" i="3"/>
  <c r="H37" i="5"/>
  <c r="H39"/>
  <c r="J35" i="4"/>
  <c r="H37" i="3"/>
  <c r="H39"/>
  <c r="J55" i="2"/>
  <c r="J55" i="6"/>
  <c r="J52"/>
  <c r="H57" i="4"/>
  <c r="J52" i="3"/>
  <c r="H57"/>
  <c r="H37" i="6"/>
  <c r="J37" i="5"/>
  <c r="J32" i="3"/>
  <c r="J37"/>
  <c r="H57" i="5"/>
  <c r="J52" i="4"/>
  <c r="H59"/>
  <c r="H59" i="3"/>
  <c r="H37" i="2"/>
  <c r="H39" i="6"/>
  <c r="J35" i="5"/>
  <c r="J32" i="4"/>
  <c r="H37"/>
  <c r="H39"/>
  <c r="H32" i="3"/>
  <c r="J35"/>
  <c r="H57" i="2"/>
  <c r="H57" i="6"/>
  <c r="H59" i="5"/>
  <c r="J55" i="4"/>
  <c r="H55" i="2"/>
  <c r="H55" i="6"/>
  <c r="H55" i="5"/>
  <c r="H55" i="4"/>
  <c r="H55" i="3"/>
  <c r="J32" i="5"/>
  <c r="H32"/>
  <c r="H35" i="2"/>
  <c r="H35" i="6"/>
  <c r="H35" i="5"/>
  <c r="H35" i="4"/>
  <c r="H35" i="3"/>
  <c r="J35" i="2"/>
  <c r="N30" i="6"/>
  <c r="N50"/>
  <c r="N19"/>
  <c r="F19"/>
  <c r="E19"/>
  <c r="D19"/>
  <c r="N17"/>
  <c r="L21"/>
  <c r="F17"/>
  <c r="E17"/>
  <c r="D17"/>
  <c r="B16"/>
  <c r="B18"/>
  <c r="N15"/>
  <c r="N21"/>
  <c r="G21"/>
  <c r="F15"/>
  <c r="E15"/>
  <c r="D15"/>
  <c r="P14"/>
  <c r="P16"/>
  <c r="P18"/>
  <c r="N30" i="3"/>
  <c r="N50"/>
  <c r="N30" i="4"/>
  <c r="N50"/>
  <c r="N30" i="5"/>
  <c r="N50"/>
  <c r="N30" i="2"/>
  <c r="N50"/>
  <c r="N19" i="5"/>
  <c r="F19"/>
  <c r="E19"/>
  <c r="D19"/>
  <c r="N17"/>
  <c r="L21"/>
  <c r="F17"/>
  <c r="E17"/>
  <c r="D17"/>
  <c r="B16"/>
  <c r="B18"/>
  <c r="N15"/>
  <c r="N21"/>
  <c r="F15"/>
  <c r="E15"/>
  <c r="D15"/>
  <c r="P14"/>
  <c r="P16"/>
  <c r="P18"/>
  <c r="N19" i="4"/>
  <c r="F19"/>
  <c r="E19"/>
  <c r="D19"/>
  <c r="N17"/>
  <c r="L21"/>
  <c r="F17"/>
  <c r="E17"/>
  <c r="D17"/>
  <c r="B16"/>
  <c r="B18"/>
  <c r="N15"/>
  <c r="N21"/>
  <c r="F15"/>
  <c r="E15"/>
  <c r="D15"/>
  <c r="P14"/>
  <c r="P16"/>
  <c r="P18"/>
  <c r="N19" i="3"/>
  <c r="F19"/>
  <c r="E19"/>
  <c r="D19"/>
  <c r="N17"/>
  <c r="L21"/>
  <c r="F17"/>
  <c r="E17"/>
  <c r="D17"/>
  <c r="B16"/>
  <c r="B18"/>
  <c r="N15"/>
  <c r="F15"/>
  <c r="E15"/>
  <c r="D15"/>
  <c r="P14"/>
  <c r="P16"/>
  <c r="P18"/>
  <c r="J52" i="5"/>
  <c r="H52"/>
  <c r="D21"/>
  <c r="J52" i="2"/>
  <c r="J32" i="6"/>
  <c r="N21" i="3"/>
  <c r="H52" i="6"/>
  <c r="H52" i="3"/>
  <c r="H52" i="2"/>
  <c r="H52" i="4"/>
  <c r="H32" i="6"/>
  <c r="H32" i="2"/>
  <c r="H32" i="4"/>
  <c r="F21" i="3"/>
  <c r="J19" i="6"/>
  <c r="K21" i="3"/>
  <c r="K21" i="4"/>
  <c r="J21"/>
  <c r="K21" i="6"/>
  <c r="J21"/>
  <c r="K21" i="5"/>
  <c r="J21"/>
  <c r="E21" i="3"/>
  <c r="H19"/>
  <c r="J19"/>
  <c r="H19" i="4"/>
  <c r="G21" i="5"/>
  <c r="J17"/>
  <c r="J15"/>
  <c r="H19" i="6"/>
  <c r="G21" i="3"/>
  <c r="G21" i="4"/>
  <c r="F21" i="6"/>
  <c r="D21" i="4"/>
  <c r="J15"/>
  <c r="E21" i="5"/>
  <c r="D21" i="3"/>
  <c r="E21" i="4"/>
  <c r="H17"/>
  <c r="F21" i="5"/>
  <c r="H19"/>
  <c r="J19"/>
  <c r="D21" i="6"/>
  <c r="J15"/>
  <c r="H17"/>
  <c r="J17"/>
  <c r="H17" i="3"/>
  <c r="J17"/>
  <c r="F21" i="4"/>
  <c r="J17"/>
  <c r="J19"/>
  <c r="H17" i="5"/>
  <c r="E21" i="6"/>
  <c r="H15"/>
  <c r="H15" i="5"/>
  <c r="H15" i="4"/>
  <c r="J15" i="3"/>
  <c r="H15"/>
  <c r="N19" i="2"/>
  <c r="F19"/>
  <c r="E19"/>
  <c r="D19"/>
  <c r="N17"/>
  <c r="K21"/>
  <c r="F17"/>
  <c r="E17"/>
  <c r="D17"/>
  <c r="B16"/>
  <c r="B18"/>
  <c r="N15"/>
  <c r="N21"/>
  <c r="F15"/>
  <c r="E15"/>
  <c r="D15"/>
  <c r="P14"/>
  <c r="P16"/>
  <c r="P18"/>
  <c r="H21" i="3"/>
  <c r="J21"/>
  <c r="H21" i="4"/>
  <c r="H21" i="6"/>
  <c r="H21" i="5"/>
  <c r="L21" i="2"/>
  <c r="J21"/>
  <c r="G21"/>
  <c r="E21"/>
  <c r="D21"/>
  <c r="F21"/>
  <c r="H17"/>
  <c r="J17"/>
  <c r="H19"/>
  <c r="J19"/>
  <c r="J15"/>
  <c r="H15"/>
  <c r="I13" i="3"/>
  <c r="I14"/>
  <c r="J12"/>
  <c r="I13" i="4"/>
  <c r="I14"/>
  <c r="I13" i="5"/>
  <c r="I14"/>
  <c r="H12"/>
  <c r="I13" i="6"/>
  <c r="I14"/>
  <c r="J12"/>
  <c r="H21" i="2"/>
  <c r="J12" i="4"/>
  <c r="H12"/>
  <c r="H12" i="6"/>
  <c r="H12" i="3"/>
  <c r="J12" i="5"/>
  <c r="I13" i="2"/>
  <c r="I14"/>
  <c r="H12"/>
  <c r="J12"/>
</calcChain>
</file>

<file path=xl/sharedStrings.xml><?xml version="1.0" encoding="utf-8"?>
<sst xmlns="http://schemas.openxmlformats.org/spreadsheetml/2006/main" count="543" uniqueCount="55">
  <si>
    <t>St.</t>
  </si>
  <si>
    <t>Schütze</t>
  </si>
  <si>
    <t>P1</t>
  </si>
  <si>
    <t>P2</t>
  </si>
  <si>
    <t>P3</t>
  </si>
  <si>
    <t>P4</t>
  </si>
  <si>
    <t>:</t>
  </si>
  <si>
    <t>Termin :</t>
  </si>
  <si>
    <t>Gesamt &gt;</t>
  </si>
  <si>
    <t>LANDES-SCHÜTZENVERBAND FÜR NIEDERÖSTERREICH</t>
  </si>
  <si>
    <t>Ort :</t>
  </si>
  <si>
    <t>Ringe
Punkte</t>
  </si>
  <si>
    <r>
      <t xml:space="preserve">&lt; </t>
    </r>
    <r>
      <rPr>
        <b/>
        <sz val="10"/>
        <color theme="1"/>
        <rFont val="Arial"/>
        <family val="2"/>
      </rPr>
      <t>Gesamt</t>
    </r>
  </si>
  <si>
    <t>Start - Vorb./Probe:</t>
  </si>
  <si>
    <t>Start - Wertung:</t>
  </si>
  <si>
    <t>Landesliga   Luftgewehr  stehend aufgelegt  2019 -2020</t>
  </si>
  <si>
    <t>Klosterneuburg</t>
  </si>
  <si>
    <t>Stössing</t>
  </si>
  <si>
    <t>Seitenstetten</t>
  </si>
  <si>
    <t>Amstetten</t>
  </si>
  <si>
    <t>Königstetten</t>
  </si>
  <si>
    <t>SSV Königstetten</t>
  </si>
  <si>
    <t>SchV Frankenfels</t>
  </si>
  <si>
    <t>SPS Leonhofen</t>
  </si>
  <si>
    <t>SV Gars am Kamp</t>
  </si>
  <si>
    <t>USV Kirchberg am Wechsel</t>
  </si>
  <si>
    <t>SPS Mank-Texingtal</t>
  </si>
  <si>
    <r>
      <rPr>
        <b/>
        <sz val="16"/>
        <rFont val="Arial"/>
        <family val="2"/>
        <scheme val="major"/>
      </rPr>
      <t>Landessportleiter-Gewehr</t>
    </r>
    <r>
      <rPr>
        <sz val="16"/>
        <rFont val="Arial"/>
        <family val="2"/>
        <scheme val="major"/>
      </rPr>
      <t xml:space="preserve">    Wolfgang Rahberger</t>
    </r>
  </si>
  <si>
    <t>Mail:  rahberger.wolfgang@aon.at  oder  lspl-lgkk@lsvnoe.at</t>
  </si>
  <si>
    <r>
      <t xml:space="preserve">3233 Kilb,  Wötzling 17,  </t>
    </r>
    <r>
      <rPr>
        <sz val="12"/>
        <rFont val="Arial"/>
        <family val="2"/>
        <scheme val="major"/>
      </rPr>
      <t>Handy:  0664 4625066</t>
    </r>
  </si>
  <si>
    <t>Unterschrift Mannschaftsführer</t>
  </si>
  <si>
    <t>Unterschrift Wettkampfleiter</t>
  </si>
  <si>
    <t>Ergebnisse:</t>
  </si>
  <si>
    <t>Runde:</t>
  </si>
  <si>
    <t>SchV-Frankenfels</t>
  </si>
  <si>
    <t>USV Kirchberg/W.</t>
  </si>
  <si>
    <t>SPS Mank Texingtal</t>
  </si>
  <si>
    <t>Morgenbesser Johann</t>
  </si>
  <si>
    <t>Hanisch Christian</t>
  </si>
  <si>
    <t>Schuh Josef</t>
  </si>
  <si>
    <t>Ebenführer Andreas</t>
  </si>
  <si>
    <t>Zeman Manuel</t>
  </si>
  <si>
    <t>Zehetner Anita</t>
  </si>
  <si>
    <t>Oboril Robert</t>
  </si>
  <si>
    <t>Krückl Erich</t>
  </si>
  <si>
    <t>Pichler Peter</t>
  </si>
  <si>
    <t>Fohrafellner Angela</t>
  </si>
  <si>
    <t>Leichtfried Gerlinde</t>
  </si>
  <si>
    <t>Fohrafellner Markus</t>
  </si>
  <si>
    <t>Trötthan Elisabeth</t>
  </si>
  <si>
    <t>Baumgartner Gottfried</t>
  </si>
  <si>
    <t>Mikysek Anton</t>
  </si>
  <si>
    <t>Gonaus Eduard</t>
  </si>
  <si>
    <t>Pfeffer Martina</t>
  </si>
  <si>
    <t>Pfeffer Erich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</si>
</sst>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sz val="18"/>
      <name val="Arial"/>
      <family val="2"/>
      <scheme val="major"/>
    </font>
    <font>
      <b/>
      <sz val="22"/>
      <name val="Arial"/>
      <family val="2"/>
      <scheme val="major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20"/>
      <name val="Arial"/>
      <family val="2"/>
      <scheme val="major"/>
    </font>
    <font>
      <sz val="6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9.5"/>
      <name val="Arial"/>
      <family val="2"/>
      <scheme val="major"/>
    </font>
    <font>
      <b/>
      <u/>
      <sz val="14"/>
      <color theme="1"/>
      <name val="Arial"/>
      <family val="2"/>
    </font>
    <font>
      <sz val="16"/>
      <name val="Arial"/>
      <family val="2"/>
      <scheme val="major"/>
    </font>
    <font>
      <b/>
      <sz val="16"/>
      <name val="Arial"/>
      <family val="2"/>
      <scheme val="major"/>
    </font>
    <font>
      <sz val="14"/>
      <name val="Arial"/>
      <family val="2"/>
      <scheme val="major"/>
    </font>
    <font>
      <sz val="12"/>
      <name val="Arial"/>
      <family val="2"/>
      <scheme val="major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11" fillId="0" borderId="0" xfId="1" applyFont="1" applyProtection="1"/>
    <xf numFmtId="0" fontId="11" fillId="0" borderId="0" xfId="1" applyFont="1" applyAlignment="1" applyProtection="1">
      <alignment horizontal="right"/>
    </xf>
    <xf numFmtId="0" fontId="11" fillId="0" borderId="0" xfId="1" applyFont="1" applyAlignment="1" applyProtection="1">
      <alignment horizontal="centerContinuous"/>
    </xf>
    <xf numFmtId="0" fontId="0" fillId="0" borderId="0" xfId="0" applyFill="1" applyProtection="1"/>
    <xf numFmtId="0" fontId="11" fillId="0" borderId="0" xfId="1" applyFont="1" applyBorder="1" applyAlignment="1" applyProtection="1">
      <alignment horizontal="right"/>
    </xf>
    <xf numFmtId="0" fontId="0" fillId="0" borderId="14" xfId="0" applyFill="1" applyBorder="1" applyProtection="1"/>
    <xf numFmtId="0" fontId="9" fillId="0" borderId="14" xfId="0" applyFont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 wrapText="1" indent="1"/>
    </xf>
    <xf numFmtId="0" fontId="5" fillId="0" borderId="14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2" fillId="0" borderId="0" xfId="1" applyFont="1" applyAlignment="1" applyProtection="1">
      <alignment horizontal="centerContinuous"/>
    </xf>
    <xf numFmtId="16" fontId="14" fillId="0" borderId="0" xfId="0" quotePrefix="1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horizontal="right" vertical="center"/>
    </xf>
    <xf numFmtId="0" fontId="15" fillId="0" borderId="0" xfId="1" applyFont="1" applyAlignment="1" applyProtection="1">
      <alignment horizontal="right" indent="1"/>
    </xf>
    <xf numFmtId="0" fontId="11" fillId="0" borderId="0" xfId="1" applyFont="1" applyBorder="1" applyAlignment="1" applyProtection="1">
      <alignment horizontal="right" indent="1"/>
    </xf>
    <xf numFmtId="0" fontId="20" fillId="0" borderId="0" xfId="1" applyFont="1" applyAlignment="1" applyProtection="1">
      <alignment horizontal="right" indent="1"/>
    </xf>
    <xf numFmtId="20" fontId="9" fillId="0" borderId="0" xfId="0" applyNumberFormat="1" applyFont="1" applyBorder="1" applyAlignment="1" applyProtection="1">
      <alignment vertical="center" wrapText="1"/>
      <protection locked="0"/>
    </xf>
    <xf numFmtId="0" fontId="22" fillId="0" borderId="0" xfId="1" applyFont="1" applyAlignment="1" applyProtection="1"/>
    <xf numFmtId="0" fontId="24" fillId="0" borderId="0" xfId="1" applyFont="1" applyBorder="1" applyAlignment="1" applyProtection="1"/>
    <xf numFmtId="0" fontId="23" fillId="0" borderId="0" xfId="1" applyFont="1" applyAlignment="1" applyProtection="1"/>
    <xf numFmtId="164" fontId="18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horizontal="center" vertical="center"/>
    </xf>
    <xf numFmtId="164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164" fontId="1" fillId="0" borderId="24" xfId="0" applyNumberFormat="1" applyFont="1" applyBorder="1" applyAlignment="1" applyProtection="1">
      <alignment horizontal="center" vertical="center"/>
    </xf>
    <xf numFmtId="164" fontId="2" fillId="0" borderId="24" xfId="0" applyNumberFormat="1" applyFont="1" applyFill="1" applyBorder="1" applyAlignment="1" applyProtection="1">
      <alignment horizontal="center" vertical="center"/>
    </xf>
    <xf numFmtId="164" fontId="2" fillId="0" borderId="26" xfId="0" applyNumberFormat="1" applyFont="1" applyFill="1" applyBorder="1" applyAlignment="1" applyProtection="1">
      <alignment horizontal="center" vertical="center"/>
    </xf>
    <xf numFmtId="164" fontId="1" fillId="0" borderId="23" xfId="0" applyNumberFormat="1" applyFont="1" applyBorder="1" applyAlignment="1" applyProtection="1">
      <alignment horizontal="center" vertical="center"/>
    </xf>
    <xf numFmtId="1" fontId="1" fillId="0" borderId="30" xfId="0" applyNumberFormat="1" applyFont="1" applyBorder="1" applyAlignment="1" applyProtection="1">
      <alignment horizontal="center" vertical="center"/>
    </xf>
    <xf numFmtId="1" fontId="2" fillId="0" borderId="30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1" fontId="2" fillId="0" borderId="32" xfId="0" applyNumberFormat="1" applyFont="1" applyBorder="1" applyAlignment="1" applyProtection="1">
      <alignment horizontal="center" vertical="center"/>
    </xf>
    <xf numFmtId="1" fontId="1" fillId="0" borderId="31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4" fontId="2" fillId="0" borderId="23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Continuous" vertical="top"/>
    </xf>
    <xf numFmtId="0" fontId="1" fillId="0" borderId="36" xfId="0" applyFont="1" applyBorder="1" applyAlignment="1" applyProtection="1">
      <alignment horizontal="centerContinuous" vertical="center"/>
    </xf>
    <xf numFmtId="0" fontId="1" fillId="0" borderId="36" xfId="0" applyFont="1" applyBorder="1" applyAlignment="1" applyProtection="1">
      <alignment vertical="center"/>
    </xf>
    <xf numFmtId="0" fontId="1" fillId="0" borderId="36" xfId="0" applyFont="1" applyBorder="1" applyAlignment="1" applyProtection="1">
      <alignment horizontal="center" vertical="top"/>
    </xf>
    <xf numFmtId="0" fontId="2" fillId="0" borderId="23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/>
    </xf>
    <xf numFmtId="16" fontId="14" fillId="0" borderId="0" xfId="0" quotePrefix="1" applyNumberFormat="1" applyFont="1" applyFill="1" applyBorder="1" applyAlignment="1" applyProtection="1">
      <alignment horizontal="right" vertical="center" indent="1"/>
    </xf>
    <xf numFmtId="0" fontId="13" fillId="3" borderId="14" xfId="0" applyFont="1" applyFill="1" applyBorder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Continuous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20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left" vertical="center" inden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20" fontId="9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indent="1"/>
      <protection locked="0"/>
    </xf>
    <xf numFmtId="20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14" fontId="13" fillId="3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Überschrift" xfId="1" builtinId="15"/>
  </cellStyles>
  <dxfs count="182"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auto="1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  <color rgb="FFFFFF66"/>
      <color rgb="FFE2EFDA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456314</xdr:colOff>
      <xdr:row>1</xdr:row>
      <xdr:rowOff>38100</xdr:rowOff>
    </xdr:from>
    <xdr:to>
      <xdr:col>2</xdr:col>
      <xdr:colOff>1394990</xdr:colOff>
      <xdr:row>4</xdr:row>
      <xdr:rowOff>214248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89" y="133350"/>
          <a:ext cx="938676" cy="1128648"/>
        </a:xfrm>
        <a:prstGeom prst="rect">
          <a:avLst/>
        </a:prstGeom>
      </xdr:spPr>
    </xdr:pic>
    <xdr:clientData/>
  </xdr:twoCellAnchor>
  <xdr:twoCellAnchor>
    <xdr:from>
      <xdr:col>5</xdr:col>
      <xdr:colOff>276225</xdr:colOff>
      <xdr:row>21</xdr:row>
      <xdr:rowOff>238125</xdr:rowOff>
    </xdr:from>
    <xdr:to>
      <xdr:col>10</xdr:col>
      <xdr:colOff>276225</xdr:colOff>
      <xdr:row>24</xdr:row>
      <xdr:rowOff>228600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33775" y="5857875"/>
          <a:ext cx="1838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41</xdr:row>
      <xdr:rowOff>133350</xdr:rowOff>
    </xdr:from>
    <xdr:to>
      <xdr:col>10</xdr:col>
      <xdr:colOff>190500</xdr:colOff>
      <xdr:row>44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10820400"/>
          <a:ext cx="1838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276225</xdr:colOff>
      <xdr:row>61</xdr:row>
      <xdr:rowOff>247650</xdr:rowOff>
    </xdr:from>
    <xdr:to>
      <xdr:col>10</xdr:col>
      <xdr:colOff>276225</xdr:colOff>
      <xdr:row>64</xdr:row>
      <xdr:rowOff>238125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33775" y="16002000"/>
          <a:ext cx="1838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456313</xdr:colOff>
      <xdr:row>1</xdr:row>
      <xdr:rowOff>20411</xdr:rowOff>
    </xdr:from>
    <xdr:to>
      <xdr:col>2</xdr:col>
      <xdr:colOff>1457851</xdr:colOff>
      <xdr:row>5</xdr:row>
      <xdr:rowOff>43543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88" y="115661"/>
          <a:ext cx="1001538" cy="1204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456313</xdr:colOff>
      <xdr:row>1</xdr:row>
      <xdr:rowOff>20411</xdr:rowOff>
    </xdr:from>
    <xdr:to>
      <xdr:col>2</xdr:col>
      <xdr:colOff>1457851</xdr:colOff>
      <xdr:row>5</xdr:row>
      <xdr:rowOff>43543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88" y="115661"/>
          <a:ext cx="1001538" cy="1204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456313</xdr:colOff>
      <xdr:row>1</xdr:row>
      <xdr:rowOff>20411</xdr:rowOff>
    </xdr:from>
    <xdr:to>
      <xdr:col>2</xdr:col>
      <xdr:colOff>1457851</xdr:colOff>
      <xdr:row>5</xdr:row>
      <xdr:rowOff>43543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88" y="115661"/>
          <a:ext cx="1001538" cy="1204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456313</xdr:colOff>
      <xdr:row>1</xdr:row>
      <xdr:rowOff>20411</xdr:rowOff>
    </xdr:from>
    <xdr:to>
      <xdr:col>2</xdr:col>
      <xdr:colOff>1457851</xdr:colOff>
      <xdr:row>5</xdr:row>
      <xdr:rowOff>43543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88" y="115661"/>
          <a:ext cx="1001538" cy="1204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B66"/>
  <sheetViews>
    <sheetView tabSelected="1" topLeftCell="A22" zoomScaleNormal="100" zoomScaleSheetLayoutView="100" workbookViewId="0">
      <selection activeCell="J48" sqref="J48"/>
    </sheetView>
  </sheetViews>
  <sheetFormatPr baseColWidth="10" defaultRowHeight="16.5" customHeight="1"/>
  <cols>
    <col min="1" max="1" width="1.25" style="1" customWidth="1"/>
    <col min="2" max="2" width="5.625" style="1" customWidth="1"/>
    <col min="3" max="3" width="25.625" style="1" customWidth="1"/>
    <col min="4" max="7" width="5.125" style="1" customWidth="1"/>
    <col min="8" max="8" width="5.625" style="1" customWidth="1"/>
    <col min="9" max="9" width="2.625" style="1" customWidth="1"/>
    <col min="10" max="10" width="5.625" style="1" customWidth="1"/>
    <col min="11" max="14" width="5.125" style="1" customWidth="1"/>
    <col min="15" max="15" width="25.625" style="1" customWidth="1"/>
    <col min="16" max="16" width="5.625" style="1" customWidth="1"/>
    <col min="17" max="17" width="1.25" style="1" customWidth="1"/>
    <col min="18" max="22" width="11" style="1" customWidth="1"/>
    <col min="23" max="23" width="11" style="1"/>
    <col min="24" max="24" width="22.375" style="3" customWidth="1"/>
    <col min="25" max="28" width="2.875" style="4" customWidth="1"/>
    <col min="29" max="29" width="4.25" style="4" customWidth="1"/>
    <col min="30" max="107" width="11" style="1" customWidth="1"/>
    <col min="108" max="119" width="11" style="1"/>
    <col min="120" max="120" width="11" style="1" customWidth="1"/>
    <col min="121" max="16384" width="11" style="1"/>
  </cols>
  <sheetData>
    <row r="1" spans="2:29" ht="7.5" customHeight="1"/>
    <row r="2" spans="2:29" ht="30" customHeight="1">
      <c r="D2" s="40" t="s">
        <v>9</v>
      </c>
      <c r="O2" s="36"/>
    </row>
    <row r="3" spans="2:29" ht="24" customHeight="1">
      <c r="D3" s="38" t="s">
        <v>27</v>
      </c>
      <c r="O3" s="34"/>
    </row>
    <row r="4" spans="2:29" ht="21" customHeight="1">
      <c r="C4" s="13"/>
      <c r="D4" s="39" t="s">
        <v>29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35"/>
    </row>
    <row r="5" spans="2:29" ht="18" customHeight="1">
      <c r="C5" s="13"/>
      <c r="D5" s="8" t="s">
        <v>28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29" ht="42" customHeight="1">
      <c r="C6" s="30" t="s">
        <v>15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29" ht="21" customHeight="1">
      <c r="O7" s="17"/>
    </row>
    <row r="8" spans="2:29" s="10" customFormat="1" ht="21" customHeight="1">
      <c r="B8" s="1"/>
      <c r="C8" s="74" t="s">
        <v>32</v>
      </c>
      <c r="D8" s="77"/>
      <c r="E8" s="77"/>
      <c r="F8" s="77"/>
      <c r="G8" s="3"/>
      <c r="H8" s="31"/>
      <c r="I8" s="75" t="s">
        <v>33</v>
      </c>
      <c r="J8" s="76">
        <v>1</v>
      </c>
      <c r="K8" s="77"/>
      <c r="L8" s="32"/>
      <c r="M8" s="32" t="s">
        <v>7</v>
      </c>
      <c r="N8" s="102">
        <v>43742</v>
      </c>
      <c r="O8" s="102"/>
      <c r="P8" s="1"/>
      <c r="X8" s="11"/>
      <c r="Y8" s="12"/>
      <c r="Z8" s="12"/>
      <c r="AA8" s="12"/>
      <c r="AB8" s="12"/>
      <c r="AC8" s="12"/>
    </row>
    <row r="9" spans="2:29" ht="9" customHeight="1">
      <c r="C9" s="16"/>
      <c r="D9" s="16"/>
      <c r="E9" s="16"/>
      <c r="F9" s="16"/>
      <c r="G9" s="16"/>
      <c r="H9" s="16"/>
      <c r="I9" s="21"/>
      <c r="J9" s="16"/>
      <c r="K9" s="16"/>
      <c r="L9" s="16"/>
      <c r="M9" s="16"/>
      <c r="N9" s="16"/>
      <c r="O9" s="16"/>
    </row>
    <row r="10" spans="2:29" s="8" customFormat="1" ht="21" customHeight="1">
      <c r="B10" s="22"/>
      <c r="C10" s="33" t="s">
        <v>13</v>
      </c>
      <c r="D10" s="80">
        <v>0.79166666666666663</v>
      </c>
      <c r="E10" s="80"/>
      <c r="F10" s="37"/>
      <c r="G10" s="37"/>
      <c r="H10" s="33"/>
      <c r="I10" s="33" t="s">
        <v>14</v>
      </c>
      <c r="J10" s="80">
        <v>0.80208333333333337</v>
      </c>
      <c r="K10" s="80"/>
      <c r="L10" s="3"/>
      <c r="M10" s="32" t="s">
        <v>10</v>
      </c>
      <c r="N10" s="81" t="s">
        <v>20</v>
      </c>
      <c r="O10" s="81"/>
      <c r="P10" s="1"/>
      <c r="X10" s="9"/>
      <c r="Y10" s="7"/>
      <c r="Z10" s="7"/>
      <c r="AA10" s="7"/>
      <c r="AB10" s="7"/>
      <c r="AC10" s="7"/>
    </row>
    <row r="11" spans="2:29" ht="9" customHeight="1" thickBot="1">
      <c r="B11" s="22"/>
      <c r="C11" s="23"/>
      <c r="D11" s="87"/>
      <c r="E11" s="87"/>
      <c r="F11" s="24"/>
      <c r="G11" s="24"/>
      <c r="H11" s="25"/>
      <c r="I11" s="19"/>
      <c r="J11" s="88"/>
      <c r="K11" s="88"/>
      <c r="L11" s="18"/>
      <c r="M11" s="20"/>
      <c r="N11" s="89"/>
      <c r="O11" s="89"/>
    </row>
    <row r="12" spans="2:29" s="8" customFormat="1" ht="30" customHeight="1" thickBot="1">
      <c r="B12" s="1"/>
      <c r="C12" s="82" t="s">
        <v>21</v>
      </c>
      <c r="D12" s="78"/>
      <c r="E12" s="78"/>
      <c r="F12" s="78"/>
      <c r="G12" s="78"/>
      <c r="H12" s="59">
        <f>IF(H21=0,0,IF(H21&gt;J21,3,IF(AND(H21=J21,H20&gt;J20),2,I14)))</f>
        <v>0</v>
      </c>
      <c r="I12" s="60" t="s">
        <v>6</v>
      </c>
      <c r="J12" s="59">
        <f>IF(J21=0,0,IF(J21&gt;H21,3,IF(AND(J21=H21,J20&gt;H20),2,I14)))</f>
        <v>3</v>
      </c>
      <c r="K12" s="78" t="s">
        <v>22</v>
      </c>
      <c r="L12" s="78"/>
      <c r="M12" s="78"/>
      <c r="N12" s="78"/>
      <c r="O12" s="79"/>
      <c r="P12" s="1"/>
      <c r="X12" s="9"/>
      <c r="Y12" s="7"/>
      <c r="Z12" s="7"/>
      <c r="AA12" s="7"/>
      <c r="AB12" s="7"/>
      <c r="AC12" s="7"/>
    </row>
    <row r="13" spans="2:29" ht="21" customHeight="1">
      <c r="B13" s="26" t="s">
        <v>0</v>
      </c>
      <c r="C13" s="61" t="s">
        <v>1</v>
      </c>
      <c r="D13" s="62" t="s">
        <v>2</v>
      </c>
      <c r="E13" s="62" t="s">
        <v>3</v>
      </c>
      <c r="F13" s="62" t="s">
        <v>4</v>
      </c>
      <c r="G13" s="62" t="s">
        <v>5</v>
      </c>
      <c r="H13" s="63" t="s">
        <v>11</v>
      </c>
      <c r="I13" s="65">
        <f>IF(AND(H21&lt;&gt;J21,H20&lt;&gt;J20),0,1)</f>
        <v>0</v>
      </c>
      <c r="J13" s="63" t="s">
        <v>11</v>
      </c>
      <c r="K13" s="62" t="s">
        <v>5</v>
      </c>
      <c r="L13" s="62" t="s">
        <v>4</v>
      </c>
      <c r="M13" s="62" t="s">
        <v>3</v>
      </c>
      <c r="N13" s="62" t="s">
        <v>2</v>
      </c>
      <c r="O13" s="64" t="s">
        <v>1</v>
      </c>
      <c r="P13" s="27" t="s">
        <v>0</v>
      </c>
    </row>
    <row r="14" spans="2:29" ht="21" customHeight="1">
      <c r="B14" s="101">
        <v>1</v>
      </c>
      <c r="C14" s="95" t="s">
        <v>43</v>
      </c>
      <c r="D14" s="41">
        <v>105</v>
      </c>
      <c r="E14" s="41">
        <v>105.5</v>
      </c>
      <c r="F14" s="41">
        <v>103.7</v>
      </c>
      <c r="G14" s="41">
        <v>104.8</v>
      </c>
      <c r="H14" s="42">
        <f t="shared" ref="H14:H19" si="0">IF(SUM(D14:G14)=0,0,SUM(D14:G14))</f>
        <v>419</v>
      </c>
      <c r="I14" s="43">
        <f>IF(AND(H21=J21,H20=J20),1.5,I13)</f>
        <v>0</v>
      </c>
      <c r="J14" s="44">
        <f>IF(SUM(K14:N14)=0,0,SUM(K14:N14))</f>
        <v>415.29999999999995</v>
      </c>
      <c r="K14" s="41">
        <v>102.6</v>
      </c>
      <c r="L14" s="41">
        <v>105.2</v>
      </c>
      <c r="M14" s="41">
        <v>103.6</v>
      </c>
      <c r="N14" s="41">
        <v>103.9</v>
      </c>
      <c r="O14" s="97" t="s">
        <v>52</v>
      </c>
      <c r="P14" s="91">
        <f>B14+1</f>
        <v>2</v>
      </c>
    </row>
    <row r="15" spans="2:29" ht="21" customHeight="1">
      <c r="B15" s="100"/>
      <c r="C15" s="96"/>
      <c r="D15" s="45">
        <f>IF(D14=0,"",IF(D14&gt;N14,2,IF(D14=N14,1,0)))</f>
        <v>2</v>
      </c>
      <c r="E15" s="45">
        <f>IF(E14=0,"",IF(E14&gt;M14,2,IF(E14=M14,1,0)))</f>
        <v>2</v>
      </c>
      <c r="F15" s="45">
        <f>IF(F14=0,"",IF(F14&gt;L14,2,IF(F14=L14,1,0)))</f>
        <v>0</v>
      </c>
      <c r="G15" s="45">
        <f>IF(G14=0,"",IF(G14&gt;K14,2,IF(G14=K14,1,0)))</f>
        <v>2</v>
      </c>
      <c r="H15" s="46">
        <f t="shared" si="0"/>
        <v>6</v>
      </c>
      <c r="I15" s="47" t="s">
        <v>6</v>
      </c>
      <c r="J15" s="48">
        <f t="shared" ref="J15:J19" si="1">IF(SUM(K15:N15)=0,0,SUM(K15:N15))</f>
        <v>2</v>
      </c>
      <c r="K15" s="45">
        <f>IF(K14=0,"",IF(K14&gt;G14,2,IF(K14=G14,1,0)))</f>
        <v>0</v>
      </c>
      <c r="L15" s="45">
        <f>IF(L14=0,"",IF(L14&gt;F14,2,IF(L14=F14,1,0)))</f>
        <v>2</v>
      </c>
      <c r="M15" s="45">
        <f>IF(M14=0,"",IF(M14&gt;E14,2,IF(M14=E14,1,0)))</f>
        <v>0</v>
      </c>
      <c r="N15" s="45">
        <f>IF(N14=0,"",IF(N14&gt;D14,2,IF(N14=D14,1,0)))</f>
        <v>0</v>
      </c>
      <c r="O15" s="98"/>
      <c r="P15" s="92"/>
    </row>
    <row r="16" spans="2:29" ht="21" customHeight="1">
      <c r="B16" s="93">
        <f>B14+2</f>
        <v>3</v>
      </c>
      <c r="C16" s="95" t="s">
        <v>44</v>
      </c>
      <c r="D16" s="41">
        <v>101.1</v>
      </c>
      <c r="E16" s="41">
        <v>103.3</v>
      </c>
      <c r="F16" s="41">
        <v>104.9</v>
      </c>
      <c r="G16" s="41">
        <v>104.5</v>
      </c>
      <c r="H16" s="42">
        <f t="shared" si="0"/>
        <v>413.79999999999995</v>
      </c>
      <c r="I16" s="49"/>
      <c r="J16" s="44">
        <f>IF(SUM(K16:N16)=0,0,SUM(K16:N16))</f>
        <v>423.9</v>
      </c>
      <c r="K16" s="41">
        <v>106</v>
      </c>
      <c r="L16" s="41">
        <v>105.2</v>
      </c>
      <c r="M16" s="41">
        <v>106.5</v>
      </c>
      <c r="N16" s="41">
        <v>106.2</v>
      </c>
      <c r="O16" s="97" t="s">
        <v>53</v>
      </c>
      <c r="P16" s="99">
        <f>P14+2</f>
        <v>4</v>
      </c>
    </row>
    <row r="17" spans="2:106" ht="21" customHeight="1">
      <c r="B17" s="100"/>
      <c r="C17" s="96"/>
      <c r="D17" s="45">
        <f>IF(D16=0,"",IF(D16&gt;N16,2,IF(D16=N16,1,0)))</f>
        <v>0</v>
      </c>
      <c r="E17" s="45">
        <f>IF(E16=0,"",IF(E16&gt;M16,2,IF(E16=M16,1,0)))</f>
        <v>0</v>
      </c>
      <c r="F17" s="45">
        <f>IF(F16=0,"",IF(F16&gt;L16,2,IF(F16=L16,1,0)))</f>
        <v>0</v>
      </c>
      <c r="G17" s="45">
        <f>IF(G16=0,"",IF(G16&gt;K16,2,IF(G16=K16,1,0)))</f>
        <v>0</v>
      </c>
      <c r="H17" s="46">
        <f t="shared" si="0"/>
        <v>0</v>
      </c>
      <c r="I17" s="47" t="s">
        <v>6</v>
      </c>
      <c r="J17" s="48">
        <f t="shared" si="1"/>
        <v>8</v>
      </c>
      <c r="K17" s="45">
        <f>IF(K16=0,"",IF(K16&gt;G16,2,IF(K16=G16,1,0)))</f>
        <v>2</v>
      </c>
      <c r="L17" s="45">
        <f>IF(L16=0,"",IF(L16&gt;F16,2,IF(L16=F16,1,0)))</f>
        <v>2</v>
      </c>
      <c r="M17" s="45">
        <f>IF(M16=0,"",IF(M16&gt;E16,2,IF(M16=E16,1,0)))</f>
        <v>2</v>
      </c>
      <c r="N17" s="45">
        <f>IF(N16=0,"",IF(N16&gt;D16,2,IF(N16=D16,1,0)))</f>
        <v>2</v>
      </c>
      <c r="O17" s="98"/>
      <c r="P17" s="92"/>
    </row>
    <row r="18" spans="2:106" ht="21" customHeight="1">
      <c r="B18" s="93">
        <f t="shared" ref="B18" si="2">B16+2</f>
        <v>5</v>
      </c>
      <c r="C18" s="95" t="s">
        <v>45</v>
      </c>
      <c r="D18" s="41">
        <v>101.5</v>
      </c>
      <c r="E18" s="41">
        <v>101.4</v>
      </c>
      <c r="F18" s="41">
        <v>100.1</v>
      </c>
      <c r="G18" s="41">
        <v>100.2</v>
      </c>
      <c r="H18" s="42">
        <f t="shared" si="0"/>
        <v>403.2</v>
      </c>
      <c r="I18" s="49"/>
      <c r="J18" s="44">
        <f>IF(SUM(K18:N18)=0,0,SUM(K18:N18))</f>
        <v>419.59999999999997</v>
      </c>
      <c r="K18" s="41">
        <v>104.6</v>
      </c>
      <c r="L18" s="41">
        <v>105.1</v>
      </c>
      <c r="M18" s="41">
        <v>105.1</v>
      </c>
      <c r="N18" s="41">
        <v>104.8</v>
      </c>
      <c r="O18" s="97" t="s">
        <v>54</v>
      </c>
      <c r="P18" s="99">
        <f t="shared" ref="P18" si="3">P16+2</f>
        <v>6</v>
      </c>
    </row>
    <row r="19" spans="2:106" ht="21" customHeight="1" thickBot="1">
      <c r="B19" s="94"/>
      <c r="C19" s="96"/>
      <c r="D19" s="45">
        <f>IF(D18=0,"",IF(D18&gt;N18,2,IF(D18=N18,1,0)))</f>
        <v>0</v>
      </c>
      <c r="E19" s="45">
        <f>IF(E18=0,"",IF(E18&gt;M18,2,IF(E18=M18,1,0)))</f>
        <v>0</v>
      </c>
      <c r="F19" s="45">
        <f>IF(F18=0,"",IF(F18&gt;L18,2,IF(F18=L18,1,0)))</f>
        <v>0</v>
      </c>
      <c r="G19" s="45">
        <f>IF(G18=0,"",IF(G18&gt;K18,2,IF(G18=K18,1,0)))</f>
        <v>0</v>
      </c>
      <c r="H19" s="46">
        <f t="shared" si="0"/>
        <v>0</v>
      </c>
      <c r="I19" s="47" t="s">
        <v>6</v>
      </c>
      <c r="J19" s="48">
        <f t="shared" si="1"/>
        <v>8</v>
      </c>
      <c r="K19" s="45">
        <f>IF(K18=0,"",IF(K18&gt;G18,2,IF(K18=G18,1,0)))</f>
        <v>2</v>
      </c>
      <c r="L19" s="45">
        <f>IF(L18=0,"",IF(L18&gt;F18,2,IF(L18=F18,1,0)))</f>
        <v>2</v>
      </c>
      <c r="M19" s="45">
        <f>IF(M18=0,"",IF(M18&gt;E18,2,IF(M18=E18,1,0)))</f>
        <v>2</v>
      </c>
      <c r="N19" s="45">
        <f>IF(N18=0,"",IF(N18&gt;D18,2,IF(N18=D18,1,0)))</f>
        <v>2</v>
      </c>
      <c r="O19" s="98"/>
      <c r="P19" s="91"/>
    </row>
    <row r="20" spans="2:106" ht="21" customHeight="1">
      <c r="B20" s="28"/>
      <c r="C20" s="83" t="s">
        <v>8</v>
      </c>
      <c r="D20" s="50">
        <f>IF(SUM(D14,D16,D18)=0,0,SUM(D14,D16,D18))</f>
        <v>307.60000000000002</v>
      </c>
      <c r="E20" s="50">
        <f t="shared" ref="E20:G20" si="4">IF(SUM(E14,E16,E18)=0,0,SUM(E14,E16,E18))</f>
        <v>310.20000000000005</v>
      </c>
      <c r="F20" s="50">
        <f t="shared" si="4"/>
        <v>308.70000000000005</v>
      </c>
      <c r="G20" s="50">
        <f t="shared" si="4"/>
        <v>309.5</v>
      </c>
      <c r="H20" s="51">
        <f>SUM(D20:G20)</f>
        <v>1236</v>
      </c>
      <c r="I20" s="73" t="s">
        <v>6</v>
      </c>
      <c r="J20" s="52">
        <f>SUM(K20:N20)</f>
        <v>1258.8000000000002</v>
      </c>
      <c r="K20" s="50">
        <f t="shared" ref="K20:N21" si="5">IF(SUM(K14,K16,K18)=0,0,SUM(K14,K16,K18))</f>
        <v>313.2</v>
      </c>
      <c r="L20" s="50">
        <f t="shared" si="5"/>
        <v>315.5</v>
      </c>
      <c r="M20" s="50">
        <f t="shared" si="5"/>
        <v>315.2</v>
      </c>
      <c r="N20" s="53">
        <f t="shared" si="5"/>
        <v>314.90000000000003</v>
      </c>
      <c r="O20" s="85" t="s">
        <v>12</v>
      </c>
      <c r="P20" s="28"/>
      <c r="X20" s="6"/>
      <c r="Y20" s="5"/>
      <c r="Z20" s="5"/>
      <c r="AA20" s="5"/>
      <c r="AB20" s="5"/>
      <c r="AD20" s="2"/>
      <c r="AE20" s="2"/>
      <c r="AF20" s="2"/>
      <c r="AG20" s="2"/>
      <c r="AH20" s="2"/>
      <c r="AJ20" s="2"/>
      <c r="AK20" s="2"/>
      <c r="AL20" s="2"/>
      <c r="AM20" s="2"/>
      <c r="AN20" s="2"/>
      <c r="AP20" s="2"/>
      <c r="AQ20" s="2"/>
      <c r="AR20" s="2"/>
      <c r="AS20" s="2"/>
      <c r="AT20" s="2"/>
      <c r="AV20" s="2"/>
      <c r="AW20" s="2"/>
      <c r="AX20" s="2"/>
      <c r="AY20" s="2"/>
      <c r="AZ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N20" s="2"/>
      <c r="BO20" s="2"/>
      <c r="BP20" s="2"/>
      <c r="BQ20" s="2"/>
      <c r="BR20" s="2"/>
      <c r="BT20" s="2"/>
      <c r="BU20" s="2"/>
      <c r="BV20" s="2"/>
      <c r="BW20" s="2"/>
      <c r="BX20" s="2"/>
      <c r="BZ20" s="2"/>
      <c r="CA20" s="2"/>
      <c r="CB20" s="2"/>
      <c r="CC20" s="2"/>
      <c r="CD20" s="2"/>
      <c r="CF20" s="2"/>
      <c r="CG20" s="2"/>
      <c r="CH20" s="2"/>
      <c r="CI20" s="2"/>
      <c r="CJ20" s="2"/>
      <c r="CL20" s="2"/>
      <c r="CM20" s="2"/>
      <c r="CN20" s="2"/>
      <c r="CO20" s="2"/>
      <c r="CP20" s="2"/>
      <c r="CR20" s="2"/>
      <c r="CS20" s="2"/>
      <c r="CT20" s="2"/>
      <c r="CU20" s="2"/>
      <c r="CV20" s="2"/>
      <c r="CX20" s="2"/>
      <c r="CY20" s="2"/>
      <c r="CZ20" s="2"/>
      <c r="DA20" s="2"/>
      <c r="DB20" s="2"/>
    </row>
    <row r="21" spans="2:106" ht="21" customHeight="1" thickBot="1">
      <c r="B21" s="29"/>
      <c r="C21" s="84"/>
      <c r="D21" s="54">
        <f>IF(SUM(D15,D17,D19)=0,0,SUM(D15,D17,D19))</f>
        <v>2</v>
      </c>
      <c r="E21" s="54">
        <f>IF(SUM(E15,E17,E19)=0,0,SUM(E15,E17,E19))</f>
        <v>2</v>
      </c>
      <c r="F21" s="54">
        <f t="shared" ref="F21:G21" si="6">IF(SUM(F15,F17,F19)=0,0,SUM(F15,F17,F19))</f>
        <v>0</v>
      </c>
      <c r="G21" s="54">
        <f t="shared" si="6"/>
        <v>2</v>
      </c>
      <c r="H21" s="55">
        <f>SUM(D21:G21)</f>
        <v>6</v>
      </c>
      <c r="I21" s="56" t="s">
        <v>6</v>
      </c>
      <c r="J21" s="57">
        <f>SUM(K21:N21)</f>
        <v>18</v>
      </c>
      <c r="K21" s="54">
        <f t="shared" si="5"/>
        <v>4</v>
      </c>
      <c r="L21" s="54">
        <f t="shared" si="5"/>
        <v>6</v>
      </c>
      <c r="M21" s="54">
        <f t="shared" si="5"/>
        <v>4</v>
      </c>
      <c r="N21" s="58">
        <f t="shared" si="5"/>
        <v>4</v>
      </c>
      <c r="O21" s="86"/>
      <c r="P21" s="29"/>
      <c r="X21" s="6"/>
      <c r="Y21" s="5"/>
      <c r="Z21" s="5"/>
      <c r="AA21" s="5"/>
      <c r="AB21" s="5"/>
      <c r="AD21" s="2"/>
      <c r="AE21" s="2"/>
      <c r="AF21" s="2"/>
      <c r="AG21" s="2"/>
      <c r="AH21" s="2"/>
      <c r="AJ21" s="2"/>
      <c r="AK21" s="2"/>
      <c r="AL21" s="2"/>
      <c r="AM21" s="2"/>
      <c r="AN21" s="2"/>
      <c r="AP21" s="2"/>
      <c r="AQ21" s="2"/>
      <c r="AR21" s="2"/>
      <c r="AS21" s="2"/>
      <c r="AT21" s="2"/>
      <c r="AV21" s="2"/>
      <c r="AW21" s="2"/>
      <c r="AX21" s="2"/>
      <c r="AY21" s="2"/>
      <c r="AZ21" s="2"/>
      <c r="BB21" s="2"/>
      <c r="BC21" s="2"/>
      <c r="BD21" s="2"/>
      <c r="BE21" s="2"/>
      <c r="BF21" s="2"/>
      <c r="BH21" s="2"/>
      <c r="BI21" s="2"/>
      <c r="BJ21" s="2"/>
      <c r="BK21" s="2"/>
      <c r="BL21" s="2"/>
      <c r="BN21" s="2"/>
      <c r="BO21" s="2"/>
      <c r="BP21" s="2"/>
      <c r="BQ21" s="2"/>
      <c r="BR21" s="2"/>
      <c r="BT21" s="2"/>
      <c r="BU21" s="2"/>
      <c r="BV21" s="2"/>
      <c r="BW21" s="2"/>
      <c r="BX21" s="2"/>
      <c r="BZ21" s="2"/>
      <c r="CA21" s="2"/>
      <c r="CB21" s="2"/>
      <c r="CC21" s="2"/>
      <c r="CD21" s="2"/>
      <c r="CF21" s="2"/>
      <c r="CG21" s="2"/>
      <c r="CH21" s="2"/>
      <c r="CI21" s="2"/>
      <c r="CJ21" s="2"/>
      <c r="CL21" s="2"/>
      <c r="CM21" s="2"/>
      <c r="CN21" s="2"/>
      <c r="CO21" s="2"/>
      <c r="CP21" s="2"/>
      <c r="CR21" s="2"/>
      <c r="CS21" s="2"/>
      <c r="CT21" s="2"/>
      <c r="CU21" s="2"/>
      <c r="CV21" s="2"/>
      <c r="CX21" s="2"/>
      <c r="CY21" s="2"/>
      <c r="CZ21" s="2"/>
      <c r="DA21" s="2"/>
      <c r="DB21" s="2"/>
    </row>
    <row r="22" spans="2:106" ht="21" customHeight="1"/>
    <row r="23" spans="2:106" ht="21" customHeight="1"/>
    <row r="24" spans="2:106" ht="21" customHeight="1"/>
    <row r="25" spans="2:106" ht="21" customHeight="1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106" ht="15" customHeight="1">
      <c r="C26" s="69" t="s">
        <v>30</v>
      </c>
      <c r="D26" s="70"/>
      <c r="E26" s="29"/>
      <c r="F26" s="71"/>
      <c r="G26" s="71"/>
      <c r="H26" s="71"/>
      <c r="I26" s="72" t="s">
        <v>31</v>
      </c>
      <c r="J26" s="71"/>
      <c r="K26" s="71"/>
      <c r="L26" s="71"/>
      <c r="M26" s="29"/>
      <c r="N26" s="69" t="s">
        <v>30</v>
      </c>
      <c r="O26" s="69"/>
    </row>
    <row r="27" spans="2:106" ht="21" customHeight="1"/>
    <row r="28" spans="2:106" ht="21" customHeight="1">
      <c r="C28" s="74" t="s">
        <v>32</v>
      </c>
      <c r="D28" s="77"/>
      <c r="E28" s="77"/>
      <c r="F28" s="77"/>
      <c r="G28" s="3"/>
      <c r="H28" s="31"/>
      <c r="I28" s="75" t="s">
        <v>33</v>
      </c>
      <c r="J28" s="76">
        <v>1</v>
      </c>
      <c r="K28" s="77"/>
      <c r="L28" s="32"/>
      <c r="M28" s="32" t="s">
        <v>7</v>
      </c>
      <c r="N28" s="102">
        <v>43743</v>
      </c>
      <c r="O28" s="102"/>
    </row>
    <row r="29" spans="2:106" ht="9" customHeight="1">
      <c r="C29" s="16"/>
      <c r="D29" s="16"/>
      <c r="E29" s="16"/>
      <c r="F29" s="16"/>
      <c r="G29" s="16"/>
      <c r="H29" s="16"/>
      <c r="I29" s="21"/>
      <c r="J29" s="16"/>
      <c r="K29" s="16"/>
      <c r="L29" s="16"/>
      <c r="M29" s="16"/>
      <c r="N29" s="16"/>
      <c r="O29" s="16"/>
    </row>
    <row r="30" spans="2:106" ht="21" customHeight="1">
      <c r="B30" s="22"/>
      <c r="C30" s="33" t="s">
        <v>13</v>
      </c>
      <c r="D30" s="90">
        <v>0.42708333333333331</v>
      </c>
      <c r="E30" s="90"/>
      <c r="F30" s="37"/>
      <c r="G30" s="37"/>
      <c r="H30" s="33"/>
      <c r="I30" s="33" t="s">
        <v>14</v>
      </c>
      <c r="J30" s="80">
        <v>0.4375</v>
      </c>
      <c r="K30" s="80"/>
      <c r="L30" s="3"/>
      <c r="M30" s="32" t="s">
        <v>10</v>
      </c>
      <c r="N30" s="81" t="str">
        <f>N10</f>
        <v>Königstetten</v>
      </c>
      <c r="O30" s="81"/>
    </row>
    <row r="31" spans="2:106" ht="9" customHeight="1" thickBot="1">
      <c r="B31" s="22"/>
      <c r="C31" s="23"/>
      <c r="D31" s="87"/>
      <c r="E31" s="87"/>
      <c r="F31" s="24"/>
      <c r="G31" s="24"/>
      <c r="H31" s="25"/>
      <c r="I31" s="19"/>
      <c r="J31" s="88"/>
      <c r="K31" s="88"/>
      <c r="L31" s="18"/>
      <c r="M31" s="20"/>
      <c r="N31" s="89"/>
      <c r="O31" s="89"/>
    </row>
    <row r="32" spans="2:106" ht="30" customHeight="1" thickBot="1">
      <c r="C32" s="82" t="s">
        <v>23</v>
      </c>
      <c r="D32" s="78"/>
      <c r="E32" s="78"/>
      <c r="F32" s="78"/>
      <c r="G32" s="78"/>
      <c r="H32" s="59">
        <f>IF(H41=0,0,IF(H41&gt;J41,3,IF(AND(H41=J41,H40&gt;J40),2,I34)))</f>
        <v>3</v>
      </c>
      <c r="I32" s="60" t="s">
        <v>6</v>
      </c>
      <c r="J32" s="59">
        <v>0</v>
      </c>
      <c r="K32" s="78" t="s">
        <v>24</v>
      </c>
      <c r="L32" s="78"/>
      <c r="M32" s="78"/>
      <c r="N32" s="78"/>
      <c r="O32" s="79"/>
    </row>
    <row r="33" spans="2:16" ht="21" customHeight="1">
      <c r="B33" s="26" t="s">
        <v>0</v>
      </c>
      <c r="C33" s="61" t="s">
        <v>1</v>
      </c>
      <c r="D33" s="62" t="s">
        <v>2</v>
      </c>
      <c r="E33" s="62" t="s">
        <v>3</v>
      </c>
      <c r="F33" s="62" t="s">
        <v>4</v>
      </c>
      <c r="G33" s="62" t="s">
        <v>5</v>
      </c>
      <c r="H33" s="63" t="s">
        <v>11</v>
      </c>
      <c r="I33" s="65">
        <f>IF(AND(H41&lt;&gt;J41,H40&lt;&gt;J40),0,1)</f>
        <v>0</v>
      </c>
      <c r="J33" s="63" t="s">
        <v>11</v>
      </c>
      <c r="K33" s="62" t="s">
        <v>5</v>
      </c>
      <c r="L33" s="62" t="s">
        <v>4</v>
      </c>
      <c r="M33" s="62" t="s">
        <v>3</v>
      </c>
      <c r="N33" s="62" t="s">
        <v>2</v>
      </c>
      <c r="O33" s="64" t="s">
        <v>1</v>
      </c>
      <c r="P33" s="27" t="s">
        <v>0</v>
      </c>
    </row>
    <row r="34" spans="2:16" ht="21" customHeight="1">
      <c r="B34" s="101">
        <v>1</v>
      </c>
      <c r="C34" s="95" t="s">
        <v>41</v>
      </c>
      <c r="D34" s="41">
        <v>105.7</v>
      </c>
      <c r="E34" s="41">
        <v>106</v>
      </c>
      <c r="F34" s="41">
        <v>105.6</v>
      </c>
      <c r="G34" s="41">
        <v>104.5</v>
      </c>
      <c r="H34" s="66">
        <f t="shared" ref="H34:H39" si="7">IF(SUM(D34:G34)=0,0,SUM(D34:G34))</f>
        <v>421.79999999999995</v>
      </c>
      <c r="I34" s="43">
        <f>IF(AND(H41=J41,H40=J40),1.5,1)</f>
        <v>1</v>
      </c>
      <c r="J34" s="66">
        <f>IF(SUM(K34:N34)=0,0,SUM(K34:N34))</f>
        <v>413.4</v>
      </c>
      <c r="K34" s="41">
        <v>105</v>
      </c>
      <c r="L34" s="41">
        <v>104.4</v>
      </c>
      <c r="M34" s="41">
        <v>102.3</v>
      </c>
      <c r="N34" s="41">
        <v>101.7</v>
      </c>
      <c r="O34" s="97" t="s">
        <v>49</v>
      </c>
      <c r="P34" s="91">
        <f>B34+1</f>
        <v>2</v>
      </c>
    </row>
    <row r="35" spans="2:16" ht="21" customHeight="1">
      <c r="B35" s="100"/>
      <c r="C35" s="96"/>
      <c r="D35" s="45">
        <f>IF(D34=0,"",IF(D34&gt;N34,2,IF(D34=N34,1,0)))</f>
        <v>2</v>
      </c>
      <c r="E35" s="45">
        <f>IF(E34=0,"",IF(E34&gt;M34,2,IF(E34=M34,1,0)))</f>
        <v>2</v>
      </c>
      <c r="F35" s="45">
        <f>IF(F34=0,"",IF(F34&gt;L34,2,IF(F34=L34,1,0)))</f>
        <v>2</v>
      </c>
      <c r="G35" s="45">
        <f>IF(G34=0,"",IF(G34&gt;K34,2,IF(G34=K34,1,0)))</f>
        <v>0</v>
      </c>
      <c r="H35" s="45">
        <f t="shared" si="7"/>
        <v>6</v>
      </c>
      <c r="I35" s="47" t="s">
        <v>6</v>
      </c>
      <c r="J35" s="45">
        <f t="shared" ref="J35" si="8">IF(SUM(K35:N35)=0,0,SUM(K35:N35))</f>
        <v>2</v>
      </c>
      <c r="K35" s="45">
        <f>IF(K34=0,"",IF(K34&gt;G34,2,IF(K34=G34,1,0)))</f>
        <v>2</v>
      </c>
      <c r="L35" s="45">
        <f>IF(L34=0,"",IF(L34&gt;F34,2,IF(L34=F34,1,0)))</f>
        <v>0</v>
      </c>
      <c r="M35" s="45">
        <f>IF(M34=0,"",IF(M34&gt;E34,2,IF(M34=E34,1,0)))</f>
        <v>0</v>
      </c>
      <c r="N35" s="45">
        <f>IF(N34=0,"",IF(N34&gt;D34,2,IF(N34=D34,1,0)))</f>
        <v>0</v>
      </c>
      <c r="O35" s="98"/>
      <c r="P35" s="92"/>
    </row>
    <row r="36" spans="2:16" ht="21" customHeight="1">
      <c r="B36" s="93">
        <f>B34+2</f>
        <v>3</v>
      </c>
      <c r="C36" s="95" t="s">
        <v>40</v>
      </c>
      <c r="D36" s="41">
        <v>104.5</v>
      </c>
      <c r="E36" s="41">
        <v>105</v>
      </c>
      <c r="F36" s="41">
        <v>106</v>
      </c>
      <c r="G36" s="41">
        <v>106.3</v>
      </c>
      <c r="H36" s="66">
        <f t="shared" si="7"/>
        <v>421.8</v>
      </c>
      <c r="I36" s="49"/>
      <c r="J36" s="66">
        <f>IF(SUM(K36:N36)=0,0,SUM(K36:N36))</f>
        <v>419.3</v>
      </c>
      <c r="K36" s="41">
        <v>105.5</v>
      </c>
      <c r="L36" s="41">
        <v>103.8</v>
      </c>
      <c r="M36" s="41">
        <v>102.8</v>
      </c>
      <c r="N36" s="41">
        <v>107.2</v>
      </c>
      <c r="O36" s="97" t="s">
        <v>50</v>
      </c>
      <c r="P36" s="99">
        <f>P34+2</f>
        <v>4</v>
      </c>
    </row>
    <row r="37" spans="2:16" ht="21" customHeight="1">
      <c r="B37" s="100"/>
      <c r="C37" s="96"/>
      <c r="D37" s="45">
        <f>IF(D36=0,"",IF(D36&gt;N36,2,IF(D36=N36,1,0)))</f>
        <v>0</v>
      </c>
      <c r="E37" s="45">
        <f>IF(E36=0,"",IF(E36&gt;M36,2,IF(E36=M36,1,0)))</f>
        <v>2</v>
      </c>
      <c r="F37" s="45">
        <f>IF(F36=0,"",IF(F36&gt;L36,2,IF(F36=L36,1,0)))</f>
        <v>2</v>
      </c>
      <c r="G37" s="45">
        <f>IF(G36=0,"",IF(G36&gt;K36,2,IF(G36=K36,1,0)))</f>
        <v>2</v>
      </c>
      <c r="H37" s="45">
        <f t="shared" si="7"/>
        <v>6</v>
      </c>
      <c r="I37" s="47" t="s">
        <v>6</v>
      </c>
      <c r="J37" s="45">
        <f t="shared" ref="J37" si="9">IF(SUM(K37:N37)=0,0,SUM(K37:N37))</f>
        <v>2</v>
      </c>
      <c r="K37" s="45">
        <f>IF(K36=0,"",IF(K36&gt;G36,2,IF(K36=G36,1,0)))</f>
        <v>0</v>
      </c>
      <c r="L37" s="45">
        <f>IF(L36=0,"",IF(L36&gt;F36,2,IF(L36=F36,1,0)))</f>
        <v>0</v>
      </c>
      <c r="M37" s="45">
        <f>IF(M36=0,"",IF(M36&gt;E36,2,IF(M36=E36,1,0)))</f>
        <v>0</v>
      </c>
      <c r="N37" s="45">
        <f>IF(N36=0,"",IF(N36&gt;D36,2,IF(N36=D36,1,0)))</f>
        <v>2</v>
      </c>
      <c r="O37" s="98"/>
      <c r="P37" s="92"/>
    </row>
    <row r="38" spans="2:16" ht="21" customHeight="1">
      <c r="B38" s="93">
        <f t="shared" ref="B38" si="10">B36+2</f>
        <v>5</v>
      </c>
      <c r="C38" s="95" t="s">
        <v>42</v>
      </c>
      <c r="D38" s="41">
        <v>106.2</v>
      </c>
      <c r="E38" s="41">
        <v>105.7</v>
      </c>
      <c r="F38" s="41">
        <v>104.3</v>
      </c>
      <c r="G38" s="41">
        <v>104.3</v>
      </c>
      <c r="H38" s="66">
        <f t="shared" si="7"/>
        <v>420.5</v>
      </c>
      <c r="I38" s="49"/>
      <c r="J38" s="66">
        <f>IF(SUM(K38:N38)=0,0,SUM(K38:N38))</f>
        <v>409</v>
      </c>
      <c r="K38" s="41">
        <v>103.2</v>
      </c>
      <c r="L38" s="41">
        <v>103.5</v>
      </c>
      <c r="M38" s="41">
        <v>103.4</v>
      </c>
      <c r="N38" s="41">
        <v>98.9</v>
      </c>
      <c r="O38" s="97" t="s">
        <v>51</v>
      </c>
      <c r="P38" s="99">
        <f t="shared" ref="P38" si="11">P36+2</f>
        <v>6</v>
      </c>
    </row>
    <row r="39" spans="2:16" ht="21" customHeight="1" thickBot="1">
      <c r="B39" s="94"/>
      <c r="C39" s="96"/>
      <c r="D39" s="45">
        <f>IF(D38=0,"",IF(D38&gt;N38,2,IF(D38=N38,1,0)))</f>
        <v>2</v>
      </c>
      <c r="E39" s="45">
        <f>IF(E38=0,"",IF(E38&gt;M38,2,IF(E38=M38,1,0)))</f>
        <v>2</v>
      </c>
      <c r="F39" s="45">
        <f>IF(F38=0,"",IF(F38&gt;L38,2,IF(F38=L38,1,0)))</f>
        <v>2</v>
      </c>
      <c r="G39" s="45">
        <f>IF(G38=0,"",IF(G38&gt;K38,2,IF(G38=K38,1,0)))</f>
        <v>2</v>
      </c>
      <c r="H39" s="45">
        <f t="shared" si="7"/>
        <v>8</v>
      </c>
      <c r="I39" s="47" t="s">
        <v>6</v>
      </c>
      <c r="J39" s="45">
        <f t="shared" ref="J39" si="12">IF(SUM(K39:N39)=0,0,SUM(K39:N39))</f>
        <v>0</v>
      </c>
      <c r="K39" s="45">
        <f>IF(K38=0,"",IF(K38&gt;G38,2,IF(K38=G38,1,0)))</f>
        <v>0</v>
      </c>
      <c r="L39" s="45">
        <f>IF(L38=0,"",IF(L38&gt;F38,2,IF(L38=F38,1,0)))</f>
        <v>0</v>
      </c>
      <c r="M39" s="45">
        <f>IF(M38=0,"",IF(M38&gt;E38,2,IF(M38=E38,1,0)))</f>
        <v>0</v>
      </c>
      <c r="N39" s="45">
        <f>IF(N38=0,"",IF(N38&gt;D38,2,IF(N38=D38,1,0)))</f>
        <v>0</v>
      </c>
      <c r="O39" s="98"/>
      <c r="P39" s="91"/>
    </row>
    <row r="40" spans="2:16" ht="21" customHeight="1">
      <c r="B40" s="28"/>
      <c r="C40" s="83" t="s">
        <v>8</v>
      </c>
      <c r="D40" s="53">
        <f>IF(SUM(D34,D36,D38)=0,0,SUM(D34,D36,D38))</f>
        <v>316.39999999999998</v>
      </c>
      <c r="E40" s="53">
        <f t="shared" ref="E40:G40" si="13">IF(SUM(E34,E36,E38)=0,0,SUM(E34,E36,E38))</f>
        <v>316.7</v>
      </c>
      <c r="F40" s="53">
        <f t="shared" si="13"/>
        <v>315.89999999999998</v>
      </c>
      <c r="G40" s="53">
        <f t="shared" si="13"/>
        <v>315.10000000000002</v>
      </c>
      <c r="H40" s="67">
        <f>SUM(D40:G40)</f>
        <v>1264.0999999999999</v>
      </c>
      <c r="I40" s="73" t="s">
        <v>6</v>
      </c>
      <c r="J40" s="67">
        <f>SUM(K40:N40)</f>
        <v>1241.7</v>
      </c>
      <c r="K40" s="53">
        <f t="shared" ref="K40:N40" si="14">IF(SUM(K34,K36,K38)=0,0,SUM(K34,K36,K38))</f>
        <v>313.7</v>
      </c>
      <c r="L40" s="53">
        <f t="shared" si="14"/>
        <v>311.7</v>
      </c>
      <c r="M40" s="53">
        <f t="shared" si="14"/>
        <v>308.5</v>
      </c>
      <c r="N40" s="53">
        <f t="shared" si="14"/>
        <v>307.8</v>
      </c>
      <c r="O40" s="85" t="s">
        <v>12</v>
      </c>
      <c r="P40" s="28"/>
    </row>
    <row r="41" spans="2:16" ht="21" customHeight="1" thickBot="1">
      <c r="B41" s="29"/>
      <c r="C41" s="84"/>
      <c r="D41" s="58">
        <f>IF(SUM(D35,D37,D39)=0,0,SUM(D35,D37,D39))</f>
        <v>4</v>
      </c>
      <c r="E41" s="58">
        <f>IF(SUM(E35,E37,E39)=0,0,SUM(E35,E37,E39))</f>
        <v>6</v>
      </c>
      <c r="F41" s="58">
        <f t="shared" ref="F41:G41" si="15">IF(SUM(F35,F37,F39)=0,0,SUM(F35,F37,F39))</f>
        <v>6</v>
      </c>
      <c r="G41" s="58">
        <f t="shared" si="15"/>
        <v>4</v>
      </c>
      <c r="H41" s="68">
        <f>SUM(D41:G41)</f>
        <v>20</v>
      </c>
      <c r="I41" s="56" t="s">
        <v>6</v>
      </c>
      <c r="J41" s="68">
        <f>SUM(K41:N41)</f>
        <v>4</v>
      </c>
      <c r="K41" s="58">
        <f t="shared" ref="K41:N41" si="16">IF(SUM(K35,K37,K39)=0,0,SUM(K35,K37,K39))</f>
        <v>2</v>
      </c>
      <c r="L41" s="58">
        <f t="shared" si="16"/>
        <v>0</v>
      </c>
      <c r="M41" s="58">
        <f t="shared" si="16"/>
        <v>0</v>
      </c>
      <c r="N41" s="58">
        <f t="shared" si="16"/>
        <v>2</v>
      </c>
      <c r="O41" s="86"/>
      <c r="P41" s="29"/>
    </row>
    <row r="42" spans="2:16" ht="21" customHeight="1"/>
    <row r="43" spans="2:16" ht="21" customHeight="1"/>
    <row r="44" spans="2:16" ht="21" customHeight="1"/>
    <row r="45" spans="2:16" ht="21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6" ht="15" customHeight="1">
      <c r="C46" s="69" t="s">
        <v>30</v>
      </c>
      <c r="D46" s="70"/>
      <c r="E46" s="29"/>
      <c r="F46" s="71"/>
      <c r="G46" s="71"/>
      <c r="H46" s="71"/>
      <c r="I46" s="72" t="s">
        <v>31</v>
      </c>
      <c r="J46" s="71"/>
      <c r="K46" s="71"/>
      <c r="L46" s="71"/>
      <c r="M46" s="29"/>
      <c r="N46" s="69" t="s">
        <v>30</v>
      </c>
      <c r="O46" s="69"/>
    </row>
    <row r="47" spans="2:16" ht="21" customHeight="1"/>
    <row r="48" spans="2:16" ht="21" customHeight="1">
      <c r="C48" s="74" t="s">
        <v>32</v>
      </c>
      <c r="D48" s="77"/>
      <c r="E48" s="77"/>
      <c r="F48" s="77"/>
      <c r="G48" s="3"/>
      <c r="H48" s="31"/>
      <c r="I48" s="75" t="s">
        <v>33</v>
      </c>
      <c r="J48" s="76">
        <v>1</v>
      </c>
      <c r="K48" s="77"/>
      <c r="L48" s="32"/>
      <c r="M48" s="32" t="s">
        <v>7</v>
      </c>
      <c r="N48" s="102">
        <v>43743</v>
      </c>
      <c r="O48" s="102"/>
    </row>
    <row r="49" spans="2:16" ht="9" customHeight="1">
      <c r="C49" s="16"/>
      <c r="D49" s="16"/>
      <c r="E49" s="16"/>
      <c r="F49" s="16"/>
      <c r="G49" s="16"/>
      <c r="H49" s="16"/>
      <c r="I49" s="21"/>
      <c r="J49" s="16"/>
      <c r="K49" s="16"/>
      <c r="L49" s="16"/>
      <c r="M49" s="16"/>
      <c r="N49" s="16"/>
      <c r="O49" s="16"/>
    </row>
    <row r="50" spans="2:16" ht="21" customHeight="1">
      <c r="B50" s="22"/>
      <c r="C50" s="33" t="s">
        <v>13</v>
      </c>
      <c r="D50" s="90">
        <v>0.47916666666666669</v>
      </c>
      <c r="E50" s="90"/>
      <c r="F50" s="37"/>
      <c r="G50" s="37"/>
      <c r="H50" s="33"/>
      <c r="I50" s="33" t="s">
        <v>14</v>
      </c>
      <c r="J50" s="80">
        <v>0.48958333333333331</v>
      </c>
      <c r="K50" s="80"/>
      <c r="L50" s="3"/>
      <c r="M50" s="32" t="s">
        <v>10</v>
      </c>
      <c r="N50" s="81" t="str">
        <f>N30</f>
        <v>Königstetten</v>
      </c>
      <c r="O50" s="81"/>
    </row>
    <row r="51" spans="2:16" ht="9" customHeight="1" thickBot="1">
      <c r="B51" s="22"/>
      <c r="C51" s="23"/>
      <c r="D51" s="87"/>
      <c r="E51" s="87"/>
      <c r="F51" s="24"/>
      <c r="G51" s="24"/>
      <c r="H51" s="25"/>
      <c r="I51" s="19"/>
      <c r="J51" s="88"/>
      <c r="K51" s="88"/>
      <c r="L51" s="18"/>
      <c r="M51" s="20"/>
      <c r="N51" s="89"/>
      <c r="O51" s="89"/>
    </row>
    <row r="52" spans="2:16" ht="30" customHeight="1" thickBot="1">
      <c r="C52" s="82" t="s">
        <v>25</v>
      </c>
      <c r="D52" s="78"/>
      <c r="E52" s="78"/>
      <c r="F52" s="78"/>
      <c r="G52" s="78"/>
      <c r="H52" s="59">
        <f>IF(H61=0,0,IF(H61&gt;J61,3,IF(AND(H61=J61,H60&gt;J60),2,I54)))</f>
        <v>0</v>
      </c>
      <c r="I52" s="60" t="s">
        <v>6</v>
      </c>
      <c r="J52" s="59">
        <f>IF(J61=0,0,IF(J61&gt;H61,3,IF(AND(J61=H61,J60&gt;H60),2,I54)))</f>
        <v>3</v>
      </c>
      <c r="K52" s="78" t="s">
        <v>26</v>
      </c>
      <c r="L52" s="78"/>
      <c r="M52" s="78"/>
      <c r="N52" s="78"/>
      <c r="O52" s="79"/>
    </row>
    <row r="53" spans="2:16" ht="21" customHeight="1">
      <c r="B53" s="26" t="s">
        <v>0</v>
      </c>
      <c r="C53" s="61" t="s">
        <v>1</v>
      </c>
      <c r="D53" s="62" t="s">
        <v>2</v>
      </c>
      <c r="E53" s="62" t="s">
        <v>3</v>
      </c>
      <c r="F53" s="62" t="s">
        <v>4</v>
      </c>
      <c r="G53" s="62" t="s">
        <v>5</v>
      </c>
      <c r="H53" s="63" t="s">
        <v>11</v>
      </c>
      <c r="I53" s="65">
        <f>IF(AND(H61&lt;&gt;J61,H60&lt;&gt;J60),0,1)</f>
        <v>0</v>
      </c>
      <c r="J53" s="63" t="s">
        <v>11</v>
      </c>
      <c r="K53" s="62" t="s">
        <v>5</v>
      </c>
      <c r="L53" s="62" t="s">
        <v>4</v>
      </c>
      <c r="M53" s="62" t="s">
        <v>3</v>
      </c>
      <c r="N53" s="62" t="s">
        <v>2</v>
      </c>
      <c r="O53" s="64" t="s">
        <v>1</v>
      </c>
      <c r="P53" s="27" t="s">
        <v>0</v>
      </c>
    </row>
    <row r="54" spans="2:16" ht="21" customHeight="1">
      <c r="B54" s="101">
        <v>1</v>
      </c>
      <c r="C54" s="95" t="s">
        <v>37</v>
      </c>
      <c r="D54" s="41"/>
      <c r="E54" s="41"/>
      <c r="F54" s="41"/>
      <c r="G54" s="41"/>
      <c r="H54" s="66">
        <f t="shared" ref="H54:H59" si="17">IF(SUM(D54:G54)=0,0,SUM(D54:G54))</f>
        <v>0</v>
      </c>
      <c r="I54" s="43">
        <f>IF(AND(H61=J61,H60=J60),1.5,1)</f>
        <v>1</v>
      </c>
      <c r="J54" s="66">
        <f>IF(SUM(K54:N54)=0,0,SUM(K54:N54))</f>
        <v>422</v>
      </c>
      <c r="K54" s="41">
        <v>103.8</v>
      </c>
      <c r="L54" s="41">
        <v>106.2</v>
      </c>
      <c r="M54" s="41">
        <v>106.2</v>
      </c>
      <c r="N54" s="41">
        <v>105.8</v>
      </c>
      <c r="O54" s="97" t="s">
        <v>46</v>
      </c>
      <c r="P54" s="91">
        <f>B54+1</f>
        <v>2</v>
      </c>
    </row>
    <row r="55" spans="2:16" ht="21" customHeight="1">
      <c r="B55" s="100"/>
      <c r="C55" s="96"/>
      <c r="D55" s="45" t="str">
        <f>IF(D54=0,"",IF(D54&gt;N54,2,IF(D54=N54,1,0)))</f>
        <v/>
      </c>
      <c r="E55" s="45" t="str">
        <f>IF(E54=0,"",IF(E54&gt;M54,2,IF(E54=M54,1,0)))</f>
        <v/>
      </c>
      <c r="F55" s="45" t="str">
        <f>IF(F54=0,"",IF(F54&gt;L54,2,IF(F54=L54,1,0)))</f>
        <v/>
      </c>
      <c r="G55" s="45" t="str">
        <f>IF(G54=0,"",IF(G54&gt;K54,2,IF(G54=K54,1,0)))</f>
        <v/>
      </c>
      <c r="H55" s="45">
        <f t="shared" si="17"/>
        <v>0</v>
      </c>
      <c r="I55" s="47" t="s">
        <v>6</v>
      </c>
      <c r="J55" s="45">
        <f t="shared" ref="J55" si="18">IF(SUM(K55:N55)=0,0,SUM(K55:N55))</f>
        <v>8</v>
      </c>
      <c r="K55" s="45">
        <f>IF(K54=0,"",IF(K54&gt;G54,2,IF(K54=G54,1,0)))</f>
        <v>2</v>
      </c>
      <c r="L55" s="45">
        <f>IF(L54=0,"",IF(L54&gt;F54,2,IF(L54=F54,1,0)))</f>
        <v>2</v>
      </c>
      <c r="M55" s="45">
        <f>IF(M54=0,"",IF(M54&gt;E54,2,IF(M54=E54,1,0)))</f>
        <v>2</v>
      </c>
      <c r="N55" s="45">
        <f>IF(N54=0,"",IF(N54&gt;D54,2,IF(N54=D54,1,0)))</f>
        <v>2</v>
      </c>
      <c r="O55" s="98"/>
      <c r="P55" s="92"/>
    </row>
    <row r="56" spans="2:16" ht="21" customHeight="1">
      <c r="B56" s="93">
        <f>B54+2</f>
        <v>3</v>
      </c>
      <c r="C56" s="95" t="s">
        <v>38</v>
      </c>
      <c r="D56" s="41"/>
      <c r="E56" s="41"/>
      <c r="F56" s="41"/>
      <c r="G56" s="41"/>
      <c r="H56" s="66">
        <f t="shared" si="17"/>
        <v>0</v>
      </c>
      <c r="I56" s="49"/>
      <c r="J56" s="66">
        <f>IF(SUM(K56:N56)=0,0,SUM(K56:N56))</f>
        <v>419.9</v>
      </c>
      <c r="K56" s="41">
        <v>106.5</v>
      </c>
      <c r="L56" s="41">
        <v>104.3</v>
      </c>
      <c r="M56" s="41">
        <v>105</v>
      </c>
      <c r="N56" s="41">
        <v>104.1</v>
      </c>
      <c r="O56" s="97" t="s">
        <v>47</v>
      </c>
      <c r="P56" s="99">
        <f>P54+2</f>
        <v>4</v>
      </c>
    </row>
    <row r="57" spans="2:16" ht="21" customHeight="1">
      <c r="B57" s="100"/>
      <c r="C57" s="96"/>
      <c r="D57" s="45" t="str">
        <f>IF(D56=0,"",IF(D56&gt;N56,2,IF(D56=N56,1,0)))</f>
        <v/>
      </c>
      <c r="E57" s="45" t="str">
        <f>IF(E56=0,"",IF(E56&gt;M56,2,IF(E56=M56,1,0)))</f>
        <v/>
      </c>
      <c r="F57" s="45" t="str">
        <f>IF(F56=0,"",IF(F56&gt;L56,2,IF(F56=L56,1,0)))</f>
        <v/>
      </c>
      <c r="G57" s="45" t="str">
        <f>IF(G56=0,"",IF(G56&gt;K56,2,IF(G56=K56,1,0)))</f>
        <v/>
      </c>
      <c r="H57" s="45">
        <f t="shared" si="17"/>
        <v>0</v>
      </c>
      <c r="I57" s="47" t="s">
        <v>6</v>
      </c>
      <c r="J57" s="45">
        <f t="shared" ref="J57" si="19">IF(SUM(K57:N57)=0,0,SUM(K57:N57))</f>
        <v>8</v>
      </c>
      <c r="K57" s="45">
        <f>IF(K56=0,"",IF(K56&gt;G56,2,IF(K56=G56,1,0)))</f>
        <v>2</v>
      </c>
      <c r="L57" s="45">
        <f>IF(L56=0,"",IF(L56&gt;F56,2,IF(L56=F56,1,0)))</f>
        <v>2</v>
      </c>
      <c r="M57" s="45">
        <f>IF(M56=0,"",IF(M56&gt;E56,2,IF(M56=E56,1,0)))</f>
        <v>2</v>
      </c>
      <c r="N57" s="45">
        <f>IF(N56=0,"",IF(N56&gt;D56,2,IF(N56=D56,1,0)))</f>
        <v>2</v>
      </c>
      <c r="O57" s="98"/>
      <c r="P57" s="92"/>
    </row>
    <row r="58" spans="2:16" ht="21" customHeight="1">
      <c r="B58" s="93">
        <f t="shared" ref="B58" si="20">B56+2</f>
        <v>5</v>
      </c>
      <c r="C58" s="95" t="s">
        <v>39</v>
      </c>
      <c r="D58" s="41"/>
      <c r="E58" s="41"/>
      <c r="F58" s="41"/>
      <c r="G58" s="41"/>
      <c r="H58" s="66">
        <f t="shared" si="17"/>
        <v>0</v>
      </c>
      <c r="I58" s="49"/>
      <c r="J58" s="66">
        <f>IF(SUM(K58:N58)=0,0,SUM(K58:N58))</f>
        <v>418.40000000000003</v>
      </c>
      <c r="K58" s="41">
        <v>104.8</v>
      </c>
      <c r="L58" s="41">
        <v>103.5</v>
      </c>
      <c r="M58" s="41">
        <v>104.9</v>
      </c>
      <c r="N58" s="41">
        <v>105.2</v>
      </c>
      <c r="O58" s="97" t="s">
        <v>48</v>
      </c>
      <c r="P58" s="99">
        <f t="shared" ref="P58" si="21">P56+2</f>
        <v>6</v>
      </c>
    </row>
    <row r="59" spans="2:16" ht="21" customHeight="1" thickBot="1">
      <c r="B59" s="94"/>
      <c r="C59" s="96"/>
      <c r="D59" s="45" t="str">
        <f>IF(D58=0,"",IF(D58&gt;N58,2,IF(D58=N58,1,0)))</f>
        <v/>
      </c>
      <c r="E59" s="45" t="str">
        <f>IF(E58=0,"",IF(E58&gt;M58,2,IF(E58=M58,1,0)))</f>
        <v/>
      </c>
      <c r="F59" s="45" t="str">
        <f>IF(F58=0,"",IF(F58&gt;L58,2,IF(F58=L58,1,0)))</f>
        <v/>
      </c>
      <c r="G59" s="45" t="str">
        <f>IF(G58=0,"",IF(G58&gt;K58,2,IF(G58=K58,1,0)))</f>
        <v/>
      </c>
      <c r="H59" s="45">
        <f t="shared" si="17"/>
        <v>0</v>
      </c>
      <c r="I59" s="47" t="s">
        <v>6</v>
      </c>
      <c r="J59" s="45">
        <f t="shared" ref="J59" si="22">IF(SUM(K59:N59)=0,0,SUM(K59:N59))</f>
        <v>8</v>
      </c>
      <c r="K59" s="45">
        <f>IF(K58=0,"",IF(K58&gt;G58,2,IF(K58=G58,1,0)))</f>
        <v>2</v>
      </c>
      <c r="L59" s="45">
        <f>IF(L58=0,"",IF(L58&gt;F58,2,IF(L58=F58,1,0)))</f>
        <v>2</v>
      </c>
      <c r="M59" s="45">
        <f>IF(M58=0,"",IF(M58&gt;E58,2,IF(M58=E58,1,0)))</f>
        <v>2</v>
      </c>
      <c r="N59" s="45">
        <f>IF(N58=0,"",IF(N58&gt;D58,2,IF(N58=D58,1,0)))</f>
        <v>2</v>
      </c>
      <c r="O59" s="98"/>
      <c r="P59" s="91"/>
    </row>
    <row r="60" spans="2:16" ht="21" customHeight="1">
      <c r="B60" s="28"/>
      <c r="C60" s="83" t="s">
        <v>8</v>
      </c>
      <c r="D60" s="53">
        <f>IF(SUM(D54,D56,D58)=0,0,SUM(D54,D56,D58))</f>
        <v>0</v>
      </c>
      <c r="E60" s="53">
        <f t="shared" ref="E60:G60" si="23">IF(SUM(E54,E56,E58)=0,0,SUM(E54,E56,E58))</f>
        <v>0</v>
      </c>
      <c r="F60" s="53">
        <f t="shared" si="23"/>
        <v>0</v>
      </c>
      <c r="G60" s="53">
        <f t="shared" si="23"/>
        <v>0</v>
      </c>
      <c r="H60" s="67">
        <f>SUM(D60:G60)</f>
        <v>0</v>
      </c>
      <c r="I60" s="73" t="s">
        <v>6</v>
      </c>
      <c r="J60" s="67">
        <f>SUM(K60:N60)</f>
        <v>1260.3</v>
      </c>
      <c r="K60" s="53">
        <f t="shared" ref="K60:N60" si="24">IF(SUM(K54,K56,K58)=0,0,SUM(K54,K56,K58))</f>
        <v>315.10000000000002</v>
      </c>
      <c r="L60" s="53">
        <f t="shared" si="24"/>
        <v>314</v>
      </c>
      <c r="M60" s="53">
        <f t="shared" si="24"/>
        <v>316.10000000000002</v>
      </c>
      <c r="N60" s="53">
        <f t="shared" si="24"/>
        <v>315.09999999999997</v>
      </c>
      <c r="O60" s="85" t="s">
        <v>12</v>
      </c>
      <c r="P60" s="28"/>
    </row>
    <row r="61" spans="2:16" ht="21" customHeight="1" thickBot="1">
      <c r="B61" s="29"/>
      <c r="C61" s="84"/>
      <c r="D61" s="58">
        <f>IF(SUM(D55,D57,D59)=0,0,SUM(D55,D57,D59))</f>
        <v>0</v>
      </c>
      <c r="E61" s="58">
        <f>IF(SUM(E55,E57,E59)=0,0,SUM(E55,E57,E59))</f>
        <v>0</v>
      </c>
      <c r="F61" s="58">
        <f t="shared" ref="F61:G61" si="25">IF(SUM(F55,F57,F59)=0,0,SUM(F55,F57,F59))</f>
        <v>0</v>
      </c>
      <c r="G61" s="58">
        <f t="shared" si="25"/>
        <v>0</v>
      </c>
      <c r="H61" s="68">
        <f>SUM(D61:G61)</f>
        <v>0</v>
      </c>
      <c r="I61" s="56" t="s">
        <v>6</v>
      </c>
      <c r="J61" s="68">
        <f>SUM(K61:N61)</f>
        <v>24</v>
      </c>
      <c r="K61" s="58">
        <f t="shared" ref="K61:N61" si="26">IF(SUM(K55,K57,K59)=0,0,SUM(K55,K57,K59))</f>
        <v>6</v>
      </c>
      <c r="L61" s="58">
        <f t="shared" si="26"/>
        <v>6</v>
      </c>
      <c r="M61" s="58">
        <f t="shared" si="26"/>
        <v>6</v>
      </c>
      <c r="N61" s="58">
        <f t="shared" si="26"/>
        <v>6</v>
      </c>
      <c r="O61" s="86"/>
      <c r="P61" s="29"/>
    </row>
    <row r="62" spans="2:16" ht="21" customHeight="1"/>
    <row r="63" spans="2:16" ht="21" customHeight="1"/>
    <row r="64" spans="2:16" ht="21" customHeight="1"/>
    <row r="65" spans="3:15" ht="21" customHeight="1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3:15" ht="15" customHeight="1">
      <c r="C66" s="69" t="s">
        <v>30</v>
      </c>
      <c r="D66" s="70"/>
      <c r="E66" s="29"/>
      <c r="F66" s="71"/>
      <c r="G66" s="71"/>
      <c r="H66" s="71"/>
      <c r="I66" s="72" t="s">
        <v>31</v>
      </c>
      <c r="J66" s="71"/>
      <c r="K66" s="71"/>
      <c r="L66" s="71"/>
      <c r="M66" s="29"/>
      <c r="N66" s="69" t="s">
        <v>30</v>
      </c>
      <c r="O66" s="69"/>
    </row>
  </sheetData>
  <mergeCells count="69">
    <mergeCell ref="N8:O8"/>
    <mergeCell ref="N28:O28"/>
    <mergeCell ref="N48:O48"/>
    <mergeCell ref="D10:E10"/>
    <mergeCell ref="D30:E30"/>
    <mergeCell ref="K32:O32"/>
    <mergeCell ref="B58:B59"/>
    <mergeCell ref="C58:C59"/>
    <mergeCell ref="B56:B57"/>
    <mergeCell ref="C20:C21"/>
    <mergeCell ref="D31:E31"/>
    <mergeCell ref="B54:B55"/>
    <mergeCell ref="C52:G52"/>
    <mergeCell ref="B14:B15"/>
    <mergeCell ref="C14:C15"/>
    <mergeCell ref="B16:B17"/>
    <mergeCell ref="C16:C17"/>
    <mergeCell ref="C32:G32"/>
    <mergeCell ref="B18:B19"/>
    <mergeCell ref="C18:C19"/>
    <mergeCell ref="C60:C61"/>
    <mergeCell ref="O60:O61"/>
    <mergeCell ref="P54:P55"/>
    <mergeCell ref="C56:C57"/>
    <mergeCell ref="O56:O57"/>
    <mergeCell ref="P56:P57"/>
    <mergeCell ref="C54:C55"/>
    <mergeCell ref="O54:O55"/>
    <mergeCell ref="O58:O59"/>
    <mergeCell ref="P58:P59"/>
    <mergeCell ref="P14:P15"/>
    <mergeCell ref="N30:O30"/>
    <mergeCell ref="D11:E11"/>
    <mergeCell ref="J11:K11"/>
    <mergeCell ref="N11:O11"/>
    <mergeCell ref="P16:P17"/>
    <mergeCell ref="P18:P19"/>
    <mergeCell ref="K12:O12"/>
    <mergeCell ref="O20:O21"/>
    <mergeCell ref="O14:O15"/>
    <mergeCell ref="O16:O17"/>
    <mergeCell ref="O18:O19"/>
    <mergeCell ref="P34:P35"/>
    <mergeCell ref="B38:B39"/>
    <mergeCell ref="C38:C39"/>
    <mergeCell ref="O38:O39"/>
    <mergeCell ref="P38:P39"/>
    <mergeCell ref="B36:B37"/>
    <mergeCell ref="C36:C37"/>
    <mergeCell ref="P36:P37"/>
    <mergeCell ref="B34:B35"/>
    <mergeCell ref="O36:O37"/>
    <mergeCell ref="C34:C35"/>
    <mergeCell ref="O34:O35"/>
    <mergeCell ref="K52:O52"/>
    <mergeCell ref="J10:K10"/>
    <mergeCell ref="J30:K30"/>
    <mergeCell ref="N10:O10"/>
    <mergeCell ref="C12:G12"/>
    <mergeCell ref="C40:C41"/>
    <mergeCell ref="O40:O41"/>
    <mergeCell ref="N50:O50"/>
    <mergeCell ref="D51:E51"/>
    <mergeCell ref="J51:K51"/>
    <mergeCell ref="J31:K31"/>
    <mergeCell ref="N31:O31"/>
    <mergeCell ref="N51:O51"/>
    <mergeCell ref="J50:K50"/>
    <mergeCell ref="D50:E50"/>
  </mergeCells>
  <conditionalFormatting sqref="J15">
    <cfRule type="expression" dxfId="181" priority="103">
      <formula>J15=H15</formula>
    </cfRule>
    <cfRule type="expression" dxfId="180" priority="104">
      <formula>J15&gt;H15</formula>
    </cfRule>
  </conditionalFormatting>
  <conditionalFormatting sqref="H15">
    <cfRule type="expression" dxfId="179" priority="101">
      <formula>H15=J15</formula>
    </cfRule>
    <cfRule type="expression" dxfId="178" priority="102">
      <formula>H15&gt;J15</formula>
    </cfRule>
  </conditionalFormatting>
  <conditionalFormatting sqref="H12">
    <cfRule type="expression" dxfId="177" priority="105">
      <formula>H12=J12</formula>
    </cfRule>
    <cfRule type="expression" dxfId="176" priority="106">
      <formula>H12&gt;J12</formula>
    </cfRule>
  </conditionalFormatting>
  <conditionalFormatting sqref="J12">
    <cfRule type="expression" dxfId="175" priority="107">
      <formula>J12=H12</formula>
    </cfRule>
    <cfRule type="expression" dxfId="174" priority="108">
      <formula>J12&gt;H12</formula>
    </cfRule>
  </conditionalFormatting>
  <conditionalFormatting sqref="J19 J17">
    <cfRule type="expression" dxfId="173" priority="99">
      <formula>J17=H17</formula>
    </cfRule>
    <cfRule type="expression" dxfId="172" priority="100">
      <formula>J17&gt;H17</formula>
    </cfRule>
  </conditionalFormatting>
  <conditionalFormatting sqref="H19 H17">
    <cfRule type="expression" dxfId="171" priority="97">
      <formula>H17=J17</formula>
    </cfRule>
    <cfRule type="expression" dxfId="170" priority="98">
      <formula>H17&gt;J17</formula>
    </cfRule>
  </conditionalFormatting>
  <conditionalFormatting sqref="J35">
    <cfRule type="expression" dxfId="169" priority="31">
      <formula>J35=H35</formula>
    </cfRule>
    <cfRule type="expression" dxfId="168" priority="32">
      <formula>J35&gt;H35</formula>
    </cfRule>
  </conditionalFormatting>
  <conditionalFormatting sqref="H35">
    <cfRule type="expression" dxfId="167" priority="29">
      <formula>H35=J35</formula>
    </cfRule>
    <cfRule type="expression" dxfId="166" priority="30">
      <formula>H35&gt;J35</formula>
    </cfRule>
  </conditionalFormatting>
  <conditionalFormatting sqref="H32">
    <cfRule type="expression" dxfId="165" priority="33">
      <formula>H32=J32</formula>
    </cfRule>
    <cfRule type="expression" dxfId="164" priority="34">
      <formula>H32&gt;J32</formula>
    </cfRule>
  </conditionalFormatting>
  <conditionalFormatting sqref="J32">
    <cfRule type="expression" dxfId="163" priority="35">
      <formula>J32=H32</formula>
    </cfRule>
    <cfRule type="expression" dxfId="162" priority="36">
      <formula>J32&gt;H32</formula>
    </cfRule>
  </conditionalFormatting>
  <conditionalFormatting sqref="J39 J37">
    <cfRule type="expression" dxfId="161" priority="27">
      <formula>J37=H37</formula>
    </cfRule>
    <cfRule type="expression" dxfId="160" priority="28">
      <formula>J37&gt;H37</formula>
    </cfRule>
  </conditionalFormatting>
  <conditionalFormatting sqref="H39 H37">
    <cfRule type="expression" dxfId="159" priority="25">
      <formula>H37=J37</formula>
    </cfRule>
    <cfRule type="expression" dxfId="158" priority="26">
      <formula>H37&gt;J37</formula>
    </cfRule>
  </conditionalFormatting>
  <conditionalFormatting sqref="J55">
    <cfRule type="expression" dxfId="157" priority="7">
      <formula>J55=H55</formula>
    </cfRule>
    <cfRule type="expression" dxfId="156" priority="8">
      <formula>J55&gt;H55</formula>
    </cfRule>
  </conditionalFormatting>
  <conditionalFormatting sqref="H55">
    <cfRule type="expression" dxfId="155" priority="5">
      <formula>H55=J55</formula>
    </cfRule>
    <cfRule type="expression" dxfId="154" priority="6">
      <formula>H55&gt;J55</formula>
    </cfRule>
  </conditionalFormatting>
  <conditionalFormatting sqref="H52">
    <cfRule type="expression" dxfId="153" priority="9">
      <formula>H52=J52</formula>
    </cfRule>
    <cfRule type="expression" dxfId="152" priority="10">
      <formula>H52&gt;J52</formula>
    </cfRule>
  </conditionalFormatting>
  <conditionalFormatting sqref="J52">
    <cfRule type="expression" dxfId="151" priority="11">
      <formula>J52=H52</formula>
    </cfRule>
    <cfRule type="expression" dxfId="150" priority="12">
      <formula>J52&gt;H52</formula>
    </cfRule>
  </conditionalFormatting>
  <conditionalFormatting sqref="J59 J57">
    <cfRule type="expression" dxfId="149" priority="3">
      <formula>J57=H57</formula>
    </cfRule>
    <cfRule type="expression" dxfId="148" priority="4">
      <formula>J57&gt;H57</formula>
    </cfRule>
  </conditionalFormatting>
  <conditionalFormatting sqref="H59 H57">
    <cfRule type="expression" dxfId="147" priority="1">
      <formula>H57=J57</formula>
    </cfRule>
    <cfRule type="expression" dxfId="146" priority="2">
      <formula>H57&gt;J57</formula>
    </cfRule>
  </conditionalFormatting>
  <printOptions horizontalCentered="1"/>
  <pageMargins left="0.39370078740157483" right="0.39370078740157483" top="0.59055118110236227" bottom="0.19685039370078741" header="0.39370078740157483" footer="0.19685039370078741"/>
  <pageSetup paperSize="9" scale="105" fitToHeight="0" orientation="landscape" r:id="rId1"/>
  <rowBreaks count="2" manualBreakCount="2">
    <brk id="26" min="1" max="15" man="1"/>
    <brk id="46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B66"/>
  <sheetViews>
    <sheetView zoomScaleNormal="100" zoomScaleSheetLayoutView="100" workbookViewId="0">
      <selection activeCell="B56" sqref="B56:B57"/>
    </sheetView>
  </sheetViews>
  <sheetFormatPr baseColWidth="10" defaultRowHeight="16.5" customHeight="1"/>
  <cols>
    <col min="1" max="1" width="1.25" style="1" customWidth="1"/>
    <col min="2" max="2" width="5.625" style="1" customWidth="1"/>
    <col min="3" max="3" width="25.625" style="1" customWidth="1"/>
    <col min="4" max="7" width="5.125" style="1" customWidth="1"/>
    <col min="8" max="8" width="5.625" style="1" customWidth="1"/>
    <col min="9" max="9" width="2.625" style="1" customWidth="1"/>
    <col min="10" max="10" width="5.625" style="1" customWidth="1"/>
    <col min="11" max="14" width="5.125" style="1" customWidth="1"/>
    <col min="15" max="15" width="25.625" style="1" customWidth="1"/>
    <col min="16" max="16" width="5.625" style="1" customWidth="1"/>
    <col min="17" max="17" width="1.25" style="1" customWidth="1"/>
    <col min="18" max="22" width="11" style="1" customWidth="1"/>
    <col min="23" max="23" width="11" style="1"/>
    <col min="24" max="24" width="22.375" style="3" customWidth="1"/>
    <col min="25" max="28" width="2.875" style="4" customWidth="1"/>
    <col min="29" max="29" width="4.25" style="4" customWidth="1"/>
    <col min="30" max="107" width="11" style="1" customWidth="1"/>
    <col min="108" max="119" width="11" style="1"/>
    <col min="120" max="120" width="11" style="1" customWidth="1"/>
    <col min="121" max="16384" width="11" style="1"/>
  </cols>
  <sheetData>
    <row r="1" spans="2:29" ht="7.5" customHeight="1"/>
    <row r="2" spans="2:29" ht="30" customHeight="1">
      <c r="D2" s="40" t="s">
        <v>9</v>
      </c>
      <c r="O2" s="36"/>
    </row>
    <row r="3" spans="2:29" ht="24" customHeight="1">
      <c r="D3" s="38" t="s">
        <v>27</v>
      </c>
      <c r="O3" s="34"/>
    </row>
    <row r="4" spans="2:29" ht="21" customHeight="1">
      <c r="C4" s="13"/>
      <c r="D4" s="39" t="s">
        <v>29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35"/>
    </row>
    <row r="5" spans="2:29" ht="18" customHeight="1">
      <c r="C5" s="13"/>
      <c r="D5" s="8" t="s">
        <v>28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29" ht="42" customHeight="1">
      <c r="C6" s="30" t="s">
        <v>15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29" ht="21" customHeight="1">
      <c r="O7" s="17"/>
    </row>
    <row r="8" spans="2:29" s="10" customFormat="1" ht="21" customHeight="1">
      <c r="B8" s="1"/>
      <c r="C8" s="74" t="s">
        <v>32</v>
      </c>
      <c r="D8" s="77"/>
      <c r="E8" s="77"/>
      <c r="F8" s="77"/>
      <c r="G8" s="3"/>
      <c r="H8" s="31"/>
      <c r="I8" s="75" t="s">
        <v>33</v>
      </c>
      <c r="J8" s="76">
        <v>2</v>
      </c>
      <c r="K8" s="77"/>
      <c r="L8" s="32"/>
      <c r="M8" s="32" t="s">
        <v>7</v>
      </c>
      <c r="N8" s="102">
        <v>43784</v>
      </c>
      <c r="O8" s="102"/>
      <c r="P8" s="1"/>
      <c r="X8" s="11"/>
      <c r="Y8" s="12"/>
      <c r="Z8" s="12"/>
      <c r="AA8" s="12"/>
      <c r="AB8" s="12"/>
      <c r="AC8" s="12"/>
    </row>
    <row r="9" spans="2:29" ht="9" customHeight="1">
      <c r="C9" s="16"/>
      <c r="D9" s="16"/>
      <c r="E9" s="16"/>
      <c r="F9" s="16"/>
      <c r="G9" s="16"/>
      <c r="H9" s="16"/>
      <c r="I9" s="21"/>
      <c r="J9" s="16"/>
      <c r="K9" s="16"/>
      <c r="L9" s="16"/>
      <c r="M9" s="16"/>
      <c r="N9" s="16"/>
      <c r="O9" s="16"/>
    </row>
    <row r="10" spans="2:29" s="8" customFormat="1" ht="21" customHeight="1">
      <c r="B10" s="22"/>
      <c r="C10" s="33" t="s">
        <v>13</v>
      </c>
      <c r="D10" s="80">
        <v>0.79166666666666663</v>
      </c>
      <c r="E10" s="80"/>
      <c r="F10" s="37"/>
      <c r="G10" s="37"/>
      <c r="H10" s="33"/>
      <c r="I10" s="33" t="s">
        <v>14</v>
      </c>
      <c r="J10" s="80">
        <v>0.80208333333333337</v>
      </c>
      <c r="K10" s="80"/>
      <c r="L10" s="3"/>
      <c r="M10" s="32" t="s">
        <v>10</v>
      </c>
      <c r="N10" s="81" t="s">
        <v>19</v>
      </c>
      <c r="O10" s="81"/>
      <c r="P10" s="1"/>
      <c r="X10" s="9"/>
      <c r="Y10" s="7"/>
      <c r="Z10" s="7"/>
      <c r="AA10" s="7"/>
      <c r="AB10" s="7"/>
      <c r="AC10" s="7"/>
    </row>
    <row r="11" spans="2:29" ht="9" customHeight="1" thickBot="1">
      <c r="B11" s="22"/>
      <c r="C11" s="23"/>
      <c r="D11" s="87"/>
      <c r="E11" s="87"/>
      <c r="F11" s="24"/>
      <c r="G11" s="24"/>
      <c r="H11" s="25"/>
      <c r="I11" s="19"/>
      <c r="J11" s="88"/>
      <c r="K11" s="88"/>
      <c r="L11" s="18"/>
      <c r="M11" s="20"/>
      <c r="N11" s="89"/>
      <c r="O11" s="89"/>
    </row>
    <row r="12" spans="2:29" s="8" customFormat="1" ht="30" customHeight="1" thickBot="1">
      <c r="B12" s="1"/>
      <c r="C12" s="82" t="s">
        <v>34</v>
      </c>
      <c r="D12" s="78"/>
      <c r="E12" s="78"/>
      <c r="F12" s="78"/>
      <c r="G12" s="78"/>
      <c r="H12" s="59">
        <f>IF(H21=0,0,IF(H21&gt;J21,3,IF(AND(H21=J21,H20&gt;J20),2,I14)))</f>
        <v>0</v>
      </c>
      <c r="I12" s="60" t="s">
        <v>6</v>
      </c>
      <c r="J12" s="59">
        <f>IF(J21=0,0,IF(J21&gt;H21,3,IF(AND(J21=H21,J20&gt;H20),2,I14)))</f>
        <v>0</v>
      </c>
      <c r="K12" s="78" t="s">
        <v>35</v>
      </c>
      <c r="L12" s="78"/>
      <c r="M12" s="78"/>
      <c r="N12" s="78"/>
      <c r="O12" s="79"/>
      <c r="P12" s="1"/>
      <c r="X12" s="9"/>
      <c r="Y12" s="7"/>
      <c r="Z12" s="7"/>
      <c r="AA12" s="7"/>
      <c r="AB12" s="7"/>
      <c r="AC12" s="7"/>
    </row>
    <row r="13" spans="2:29" ht="21" customHeight="1">
      <c r="B13" s="26" t="s">
        <v>0</v>
      </c>
      <c r="C13" s="61" t="s">
        <v>1</v>
      </c>
      <c r="D13" s="62" t="s">
        <v>2</v>
      </c>
      <c r="E13" s="62" t="s">
        <v>3</v>
      </c>
      <c r="F13" s="62" t="s">
        <v>4</v>
      </c>
      <c r="G13" s="62" t="s">
        <v>5</v>
      </c>
      <c r="H13" s="63" t="s">
        <v>11</v>
      </c>
      <c r="I13" s="65">
        <f>IF(AND(H21&lt;&gt;J21,H20&lt;&gt;J20),0,1)</f>
        <v>1</v>
      </c>
      <c r="J13" s="63" t="s">
        <v>11</v>
      </c>
      <c r="K13" s="62" t="s">
        <v>5</v>
      </c>
      <c r="L13" s="62" t="s">
        <v>4</v>
      </c>
      <c r="M13" s="62" t="s">
        <v>3</v>
      </c>
      <c r="N13" s="62" t="s">
        <v>2</v>
      </c>
      <c r="O13" s="64" t="s">
        <v>1</v>
      </c>
      <c r="P13" s="27" t="s">
        <v>0</v>
      </c>
    </row>
    <row r="14" spans="2:29" ht="21" customHeight="1">
      <c r="B14" s="101">
        <v>1</v>
      </c>
      <c r="C14" s="95"/>
      <c r="D14" s="41"/>
      <c r="E14" s="41"/>
      <c r="F14" s="41"/>
      <c r="G14" s="41"/>
      <c r="H14" s="42">
        <f t="shared" ref="H14:H19" si="0">IF(SUM(D14:G14)=0,0,SUM(D14:G14))</f>
        <v>0</v>
      </c>
      <c r="I14" s="43">
        <f>IF(AND(H21=J21,H20=J20),1.5,I13)</f>
        <v>1.5</v>
      </c>
      <c r="J14" s="44">
        <f>IF(SUM(K14:N14)=0,0,SUM(K14:N14))</f>
        <v>0</v>
      </c>
      <c r="K14" s="41"/>
      <c r="L14" s="41"/>
      <c r="M14" s="41"/>
      <c r="N14" s="41"/>
      <c r="O14" s="97"/>
      <c r="P14" s="91">
        <f>B14+1</f>
        <v>2</v>
      </c>
    </row>
    <row r="15" spans="2:29" ht="21" customHeight="1">
      <c r="B15" s="100"/>
      <c r="C15" s="96"/>
      <c r="D15" s="45" t="str">
        <f>IF(D14=0,"",IF(D14&gt;N14,2,IF(D14=N14,1,0)))</f>
        <v/>
      </c>
      <c r="E15" s="45" t="str">
        <f>IF(E14=0,"",IF(E14&gt;M14,2,IF(E14=M14,1,0)))</f>
        <v/>
      </c>
      <c r="F15" s="45" t="str">
        <f>IF(F14=0,"",IF(F14&gt;L14,2,IF(F14=L14,1,0)))</f>
        <v/>
      </c>
      <c r="G15" s="45" t="str">
        <f>IF(G14=0,"",IF(G14&gt;K14,2,IF(G14=K14,1,0)))</f>
        <v/>
      </c>
      <c r="H15" s="46">
        <f t="shared" si="0"/>
        <v>0</v>
      </c>
      <c r="I15" s="47" t="s">
        <v>6</v>
      </c>
      <c r="J15" s="48">
        <f t="shared" ref="J15:J19" si="1">IF(SUM(K15:N15)=0,0,SUM(K15:N15))</f>
        <v>0</v>
      </c>
      <c r="K15" s="45" t="str">
        <f>IF(K14=0,"",IF(K14&gt;G14,2,IF(K14=G14,1,0)))</f>
        <v/>
      </c>
      <c r="L15" s="45" t="str">
        <f>IF(L14=0,"",IF(L14&gt;F14,2,IF(L14=F14,1,0)))</f>
        <v/>
      </c>
      <c r="M15" s="45" t="str">
        <f>IF(M14=0,"",IF(M14&gt;E14,2,IF(M14=E14,1,0)))</f>
        <v/>
      </c>
      <c r="N15" s="45" t="str">
        <f>IF(N14=0,"",IF(N14&gt;D14,2,IF(N14=D14,1,0)))</f>
        <v/>
      </c>
      <c r="O15" s="98"/>
      <c r="P15" s="92"/>
    </row>
    <row r="16" spans="2:29" ht="21" customHeight="1">
      <c r="B16" s="93">
        <f>B14+2</f>
        <v>3</v>
      </c>
      <c r="C16" s="95"/>
      <c r="D16" s="41"/>
      <c r="E16" s="41"/>
      <c r="F16" s="41"/>
      <c r="G16" s="41"/>
      <c r="H16" s="42">
        <f t="shared" si="0"/>
        <v>0</v>
      </c>
      <c r="I16" s="49"/>
      <c r="J16" s="44">
        <f>IF(SUM(K16:N16)=0,0,SUM(K16:N16))</f>
        <v>0</v>
      </c>
      <c r="K16" s="41"/>
      <c r="L16" s="41"/>
      <c r="M16" s="41"/>
      <c r="N16" s="41"/>
      <c r="O16" s="97"/>
      <c r="P16" s="99">
        <f>P14+2</f>
        <v>4</v>
      </c>
    </row>
    <row r="17" spans="2:106" ht="21" customHeight="1">
      <c r="B17" s="100"/>
      <c r="C17" s="96"/>
      <c r="D17" s="45" t="str">
        <f>IF(D16=0,"",IF(D16&gt;N16,2,IF(D16=N16,1,0)))</f>
        <v/>
      </c>
      <c r="E17" s="45" t="str">
        <f>IF(E16=0,"",IF(E16&gt;M16,2,IF(E16=M16,1,0)))</f>
        <v/>
      </c>
      <c r="F17" s="45" t="str">
        <f>IF(F16=0,"",IF(F16&gt;L16,2,IF(F16=L16,1,0)))</f>
        <v/>
      </c>
      <c r="G17" s="45" t="str">
        <f>IF(G16=0,"",IF(G16&gt;K16,2,IF(G16=K16,1,0)))</f>
        <v/>
      </c>
      <c r="H17" s="46">
        <f t="shared" si="0"/>
        <v>0</v>
      </c>
      <c r="I17" s="47" t="s">
        <v>6</v>
      </c>
      <c r="J17" s="48">
        <f t="shared" si="1"/>
        <v>0</v>
      </c>
      <c r="K17" s="45" t="str">
        <f>IF(K16=0,"",IF(K16&gt;G16,2,IF(K16=G16,1,0)))</f>
        <v/>
      </c>
      <c r="L17" s="45" t="str">
        <f>IF(L16=0,"",IF(L16&gt;F16,2,IF(L16=F16,1,0)))</f>
        <v/>
      </c>
      <c r="M17" s="45" t="str">
        <f>IF(M16=0,"",IF(M16&gt;E16,2,IF(M16=E16,1,0)))</f>
        <v/>
      </c>
      <c r="N17" s="45" t="str">
        <f>IF(N16=0,"",IF(N16&gt;D16,2,IF(N16=D16,1,0)))</f>
        <v/>
      </c>
      <c r="O17" s="98"/>
      <c r="P17" s="92"/>
    </row>
    <row r="18" spans="2:106" ht="21" customHeight="1">
      <c r="B18" s="93">
        <f t="shared" ref="B18" si="2">B16+2</f>
        <v>5</v>
      </c>
      <c r="C18" s="95"/>
      <c r="D18" s="41"/>
      <c r="E18" s="41"/>
      <c r="F18" s="41"/>
      <c r="G18" s="41"/>
      <c r="H18" s="42">
        <f t="shared" si="0"/>
        <v>0</v>
      </c>
      <c r="I18" s="49"/>
      <c r="J18" s="44">
        <f>IF(SUM(K18:N18)=0,0,SUM(K18:N18))</f>
        <v>0</v>
      </c>
      <c r="K18" s="41"/>
      <c r="L18" s="41"/>
      <c r="M18" s="41"/>
      <c r="N18" s="41"/>
      <c r="O18" s="97"/>
      <c r="P18" s="99">
        <f t="shared" ref="P18" si="3">P16+2</f>
        <v>6</v>
      </c>
    </row>
    <row r="19" spans="2:106" ht="21" customHeight="1" thickBot="1">
      <c r="B19" s="94"/>
      <c r="C19" s="96"/>
      <c r="D19" s="45" t="str">
        <f>IF(D18=0,"",IF(D18&gt;N18,2,IF(D18=N18,1,0)))</f>
        <v/>
      </c>
      <c r="E19" s="45" t="str">
        <f>IF(E18=0,"",IF(E18&gt;M18,2,IF(E18=M18,1,0)))</f>
        <v/>
      </c>
      <c r="F19" s="45" t="str">
        <f>IF(F18=0,"",IF(F18&gt;L18,2,IF(F18=L18,1,0)))</f>
        <v/>
      </c>
      <c r="G19" s="45" t="str">
        <f>IF(G18=0,"",IF(G18&gt;K18,2,IF(G18=K18,1,0)))</f>
        <v/>
      </c>
      <c r="H19" s="46">
        <f t="shared" si="0"/>
        <v>0</v>
      </c>
      <c r="I19" s="47" t="s">
        <v>6</v>
      </c>
      <c r="J19" s="48">
        <f t="shared" si="1"/>
        <v>0</v>
      </c>
      <c r="K19" s="45" t="str">
        <f>IF(K18=0,"",IF(K18&gt;G18,2,IF(K18=G18,1,0)))</f>
        <v/>
      </c>
      <c r="L19" s="45" t="str">
        <f>IF(L18=0,"",IF(L18&gt;F18,2,IF(L18=F18,1,0)))</f>
        <v/>
      </c>
      <c r="M19" s="45" t="str">
        <f>IF(M18=0,"",IF(M18&gt;E18,2,IF(M18=E18,1,0)))</f>
        <v/>
      </c>
      <c r="N19" s="45" t="str">
        <f>IF(N18=0,"",IF(N18&gt;D18,2,IF(N18=D18,1,0)))</f>
        <v/>
      </c>
      <c r="O19" s="98"/>
      <c r="P19" s="91"/>
    </row>
    <row r="20" spans="2:106" ht="21" customHeight="1">
      <c r="B20" s="28"/>
      <c r="C20" s="83" t="s">
        <v>8</v>
      </c>
      <c r="D20" s="50">
        <f>IF(SUM(D14,D16,D18)=0,0,SUM(D14,D16,D18))</f>
        <v>0</v>
      </c>
      <c r="E20" s="50">
        <f t="shared" ref="E20:G20" si="4">IF(SUM(E14,E16,E18)=0,0,SUM(E14,E16,E18))</f>
        <v>0</v>
      </c>
      <c r="F20" s="50">
        <f t="shared" si="4"/>
        <v>0</v>
      </c>
      <c r="G20" s="50">
        <f t="shared" si="4"/>
        <v>0</v>
      </c>
      <c r="H20" s="51">
        <f>SUM(D20:G20)</f>
        <v>0</v>
      </c>
      <c r="I20" s="73" t="s">
        <v>6</v>
      </c>
      <c r="J20" s="52">
        <f>SUM(K20:N20)</f>
        <v>0</v>
      </c>
      <c r="K20" s="50">
        <f t="shared" ref="K20:N21" si="5">IF(SUM(K14,K16,K18)=0,0,SUM(K14,K16,K18))</f>
        <v>0</v>
      </c>
      <c r="L20" s="50">
        <f t="shared" si="5"/>
        <v>0</v>
      </c>
      <c r="M20" s="50">
        <f t="shared" si="5"/>
        <v>0</v>
      </c>
      <c r="N20" s="53">
        <f t="shared" si="5"/>
        <v>0</v>
      </c>
      <c r="O20" s="85" t="s">
        <v>12</v>
      </c>
      <c r="P20" s="28"/>
      <c r="X20" s="6"/>
      <c r="Y20" s="5"/>
      <c r="Z20" s="5"/>
      <c r="AA20" s="5"/>
      <c r="AB20" s="5"/>
      <c r="AD20" s="2"/>
      <c r="AE20" s="2"/>
      <c r="AF20" s="2"/>
      <c r="AG20" s="2"/>
      <c r="AH20" s="2"/>
      <c r="AJ20" s="2"/>
      <c r="AK20" s="2"/>
      <c r="AL20" s="2"/>
      <c r="AM20" s="2"/>
      <c r="AN20" s="2"/>
      <c r="AP20" s="2"/>
      <c r="AQ20" s="2"/>
      <c r="AR20" s="2"/>
      <c r="AS20" s="2"/>
      <c r="AT20" s="2"/>
      <c r="AV20" s="2"/>
      <c r="AW20" s="2"/>
      <c r="AX20" s="2"/>
      <c r="AY20" s="2"/>
      <c r="AZ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N20" s="2"/>
      <c r="BO20" s="2"/>
      <c r="BP20" s="2"/>
      <c r="BQ20" s="2"/>
      <c r="BR20" s="2"/>
      <c r="BT20" s="2"/>
      <c r="BU20" s="2"/>
      <c r="BV20" s="2"/>
      <c r="BW20" s="2"/>
      <c r="BX20" s="2"/>
      <c r="BZ20" s="2"/>
      <c r="CA20" s="2"/>
      <c r="CB20" s="2"/>
      <c r="CC20" s="2"/>
      <c r="CD20" s="2"/>
      <c r="CF20" s="2"/>
      <c r="CG20" s="2"/>
      <c r="CH20" s="2"/>
      <c r="CI20" s="2"/>
      <c r="CJ20" s="2"/>
      <c r="CL20" s="2"/>
      <c r="CM20" s="2"/>
      <c r="CN20" s="2"/>
      <c r="CO20" s="2"/>
      <c r="CP20" s="2"/>
      <c r="CR20" s="2"/>
      <c r="CS20" s="2"/>
      <c r="CT20" s="2"/>
      <c r="CU20" s="2"/>
      <c r="CV20" s="2"/>
      <c r="CX20" s="2"/>
      <c r="CY20" s="2"/>
      <c r="CZ20" s="2"/>
      <c r="DA20" s="2"/>
      <c r="DB20" s="2"/>
    </row>
    <row r="21" spans="2:106" ht="21" customHeight="1" thickBot="1">
      <c r="B21" s="29"/>
      <c r="C21" s="84"/>
      <c r="D21" s="54">
        <f>IF(SUM(D15,D17,D19)=0,0,SUM(D15,D17,D19))</f>
        <v>0</v>
      </c>
      <c r="E21" s="54">
        <f>IF(SUM(E15,E17,E19)=0,0,SUM(E15,E17,E19))</f>
        <v>0</v>
      </c>
      <c r="F21" s="54">
        <f t="shared" ref="F21:G21" si="6">IF(SUM(F15,F17,F19)=0,0,SUM(F15,F17,F19))</f>
        <v>0</v>
      </c>
      <c r="G21" s="54">
        <f t="shared" si="6"/>
        <v>0</v>
      </c>
      <c r="H21" s="55">
        <f>SUM(D21:G21)</f>
        <v>0</v>
      </c>
      <c r="I21" s="56" t="s">
        <v>6</v>
      </c>
      <c r="J21" s="57">
        <f>SUM(K21:N21)</f>
        <v>0</v>
      </c>
      <c r="K21" s="54">
        <f t="shared" si="5"/>
        <v>0</v>
      </c>
      <c r="L21" s="54">
        <f t="shared" si="5"/>
        <v>0</v>
      </c>
      <c r="M21" s="54">
        <f t="shared" si="5"/>
        <v>0</v>
      </c>
      <c r="N21" s="58">
        <f t="shared" si="5"/>
        <v>0</v>
      </c>
      <c r="O21" s="86"/>
      <c r="P21" s="29"/>
      <c r="X21" s="6"/>
      <c r="Y21" s="5"/>
      <c r="Z21" s="5"/>
      <c r="AA21" s="5"/>
      <c r="AB21" s="5"/>
      <c r="AD21" s="2"/>
      <c r="AE21" s="2"/>
      <c r="AF21" s="2"/>
      <c r="AG21" s="2"/>
      <c r="AH21" s="2"/>
      <c r="AJ21" s="2"/>
      <c r="AK21" s="2"/>
      <c r="AL21" s="2"/>
      <c r="AM21" s="2"/>
      <c r="AN21" s="2"/>
      <c r="AP21" s="2"/>
      <c r="AQ21" s="2"/>
      <c r="AR21" s="2"/>
      <c r="AS21" s="2"/>
      <c r="AT21" s="2"/>
      <c r="AV21" s="2"/>
      <c r="AW21" s="2"/>
      <c r="AX21" s="2"/>
      <c r="AY21" s="2"/>
      <c r="AZ21" s="2"/>
      <c r="BB21" s="2"/>
      <c r="BC21" s="2"/>
      <c r="BD21" s="2"/>
      <c r="BE21" s="2"/>
      <c r="BF21" s="2"/>
      <c r="BH21" s="2"/>
      <c r="BI21" s="2"/>
      <c r="BJ21" s="2"/>
      <c r="BK21" s="2"/>
      <c r="BL21" s="2"/>
      <c r="BN21" s="2"/>
      <c r="BO21" s="2"/>
      <c r="BP21" s="2"/>
      <c r="BQ21" s="2"/>
      <c r="BR21" s="2"/>
      <c r="BT21" s="2"/>
      <c r="BU21" s="2"/>
      <c r="BV21" s="2"/>
      <c r="BW21" s="2"/>
      <c r="BX21" s="2"/>
      <c r="BZ21" s="2"/>
      <c r="CA21" s="2"/>
      <c r="CB21" s="2"/>
      <c r="CC21" s="2"/>
      <c r="CD21" s="2"/>
      <c r="CF21" s="2"/>
      <c r="CG21" s="2"/>
      <c r="CH21" s="2"/>
      <c r="CI21" s="2"/>
      <c r="CJ21" s="2"/>
      <c r="CL21" s="2"/>
      <c r="CM21" s="2"/>
      <c r="CN21" s="2"/>
      <c r="CO21" s="2"/>
      <c r="CP21" s="2"/>
      <c r="CR21" s="2"/>
      <c r="CS21" s="2"/>
      <c r="CT21" s="2"/>
      <c r="CU21" s="2"/>
      <c r="CV21" s="2"/>
      <c r="CX21" s="2"/>
      <c r="CY21" s="2"/>
      <c r="CZ21" s="2"/>
      <c r="DA21" s="2"/>
      <c r="DB21" s="2"/>
    </row>
    <row r="22" spans="2:106" ht="21" customHeight="1"/>
    <row r="23" spans="2:106" ht="21" customHeight="1"/>
    <row r="24" spans="2:106" ht="21" customHeight="1"/>
    <row r="25" spans="2:106" ht="21" customHeight="1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106" ht="15" customHeight="1">
      <c r="C26" s="69" t="s">
        <v>30</v>
      </c>
      <c r="D26" s="70"/>
      <c r="E26" s="29"/>
      <c r="F26" s="71"/>
      <c r="G26" s="71"/>
      <c r="H26" s="71"/>
      <c r="I26" s="72" t="s">
        <v>31</v>
      </c>
      <c r="J26" s="71"/>
      <c r="K26" s="71"/>
      <c r="L26" s="71"/>
      <c r="M26" s="29"/>
      <c r="N26" s="69" t="s">
        <v>30</v>
      </c>
      <c r="O26" s="69"/>
    </row>
    <row r="27" spans="2:106" ht="21" customHeight="1"/>
    <row r="28" spans="2:106" ht="21" customHeight="1">
      <c r="C28" s="74" t="s">
        <v>32</v>
      </c>
      <c r="D28" s="77"/>
      <c r="E28" s="77"/>
      <c r="F28" s="77"/>
      <c r="G28" s="3"/>
      <c r="H28" s="31"/>
      <c r="I28" s="75" t="s">
        <v>33</v>
      </c>
      <c r="J28" s="76">
        <v>2</v>
      </c>
      <c r="K28" s="77"/>
      <c r="L28" s="32"/>
      <c r="M28" s="32" t="s">
        <v>7</v>
      </c>
      <c r="N28" s="102">
        <v>43785</v>
      </c>
      <c r="O28" s="102"/>
    </row>
    <row r="29" spans="2:106" ht="9" customHeight="1">
      <c r="C29" s="16"/>
      <c r="D29" s="16"/>
      <c r="E29" s="16"/>
      <c r="F29" s="16"/>
      <c r="G29" s="16"/>
      <c r="H29" s="16"/>
      <c r="I29" s="21"/>
      <c r="J29" s="16"/>
      <c r="K29" s="16"/>
      <c r="L29" s="16"/>
      <c r="M29" s="16"/>
      <c r="N29" s="16"/>
      <c r="O29" s="16"/>
    </row>
    <row r="30" spans="2:106" ht="21" customHeight="1">
      <c r="B30" s="22"/>
      <c r="C30" s="33" t="s">
        <v>13</v>
      </c>
      <c r="D30" s="90">
        <v>0.42708333333333331</v>
      </c>
      <c r="E30" s="90"/>
      <c r="F30" s="37"/>
      <c r="G30" s="37"/>
      <c r="H30" s="33"/>
      <c r="I30" s="33" t="s">
        <v>14</v>
      </c>
      <c r="J30" s="80">
        <v>0.4375</v>
      </c>
      <c r="K30" s="80"/>
      <c r="L30" s="3"/>
      <c r="M30" s="32" t="s">
        <v>10</v>
      </c>
      <c r="N30" s="81" t="str">
        <f>N10</f>
        <v>Amstetten</v>
      </c>
      <c r="O30" s="81"/>
    </row>
    <row r="31" spans="2:106" ht="9" customHeight="1" thickBot="1">
      <c r="B31" s="22"/>
      <c r="C31" s="23"/>
      <c r="D31" s="87"/>
      <c r="E31" s="87"/>
      <c r="F31" s="24"/>
      <c r="G31" s="24"/>
      <c r="H31" s="25"/>
      <c r="I31" s="19"/>
      <c r="J31" s="88"/>
      <c r="K31" s="88"/>
      <c r="L31" s="18"/>
      <c r="M31" s="20"/>
      <c r="N31" s="89"/>
      <c r="O31" s="89"/>
    </row>
    <row r="32" spans="2:106" ht="30" customHeight="1" thickBot="1">
      <c r="C32" s="82" t="s">
        <v>24</v>
      </c>
      <c r="D32" s="78"/>
      <c r="E32" s="78"/>
      <c r="F32" s="78"/>
      <c r="G32" s="78"/>
      <c r="H32" s="59">
        <f>IF(H41=0,0,IF(H41&gt;J41,3,IF(AND(H41=J41,H40&gt;J40),2,I34)))</f>
        <v>0</v>
      </c>
      <c r="I32" s="60" t="s">
        <v>6</v>
      </c>
      <c r="J32" s="59">
        <f>IF(J41=0,0,IF(J41&gt;H41,3,IF(AND(J41=H41,J40&gt;H40),2,I34)))</f>
        <v>0</v>
      </c>
      <c r="K32" s="78" t="s">
        <v>21</v>
      </c>
      <c r="L32" s="78"/>
      <c r="M32" s="78"/>
      <c r="N32" s="78"/>
      <c r="O32" s="79"/>
    </row>
    <row r="33" spans="2:16" ht="21" customHeight="1">
      <c r="B33" s="26" t="s">
        <v>0</v>
      </c>
      <c r="C33" s="61" t="s">
        <v>1</v>
      </c>
      <c r="D33" s="62" t="s">
        <v>2</v>
      </c>
      <c r="E33" s="62" t="s">
        <v>3</v>
      </c>
      <c r="F33" s="62" t="s">
        <v>4</v>
      </c>
      <c r="G33" s="62" t="s">
        <v>5</v>
      </c>
      <c r="H33" s="63" t="s">
        <v>11</v>
      </c>
      <c r="I33" s="65">
        <f>IF(AND(H41&lt;&gt;J41,H40&lt;&gt;J40),0,1)</f>
        <v>1</v>
      </c>
      <c r="J33" s="63" t="s">
        <v>11</v>
      </c>
      <c r="K33" s="62" t="s">
        <v>5</v>
      </c>
      <c r="L33" s="62" t="s">
        <v>4</v>
      </c>
      <c r="M33" s="62" t="s">
        <v>3</v>
      </c>
      <c r="N33" s="62" t="s">
        <v>2</v>
      </c>
      <c r="O33" s="64" t="s">
        <v>1</v>
      </c>
      <c r="P33" s="27" t="s">
        <v>0</v>
      </c>
    </row>
    <row r="34" spans="2:16" ht="21" customHeight="1">
      <c r="B34" s="101">
        <v>1</v>
      </c>
      <c r="C34" s="95"/>
      <c r="D34" s="41"/>
      <c r="E34" s="41"/>
      <c r="F34" s="41"/>
      <c r="G34" s="41"/>
      <c r="H34" s="66">
        <f t="shared" ref="H34:H39" si="7">IF(SUM(D34:G34)=0,0,SUM(D34:G34))</f>
        <v>0</v>
      </c>
      <c r="I34" s="43">
        <f>IF(AND(H41=J41,H40=J40),1.5,1)</f>
        <v>1.5</v>
      </c>
      <c r="J34" s="66">
        <f>IF(SUM(K34:N34)=0,0,SUM(K34:N34))</f>
        <v>0</v>
      </c>
      <c r="K34" s="41"/>
      <c r="L34" s="41"/>
      <c r="M34" s="41"/>
      <c r="N34" s="41"/>
      <c r="O34" s="97"/>
      <c r="P34" s="91">
        <f>B34+1</f>
        <v>2</v>
      </c>
    </row>
    <row r="35" spans="2:16" ht="21" customHeight="1">
      <c r="B35" s="100"/>
      <c r="C35" s="96"/>
      <c r="D35" s="45" t="str">
        <f>IF(D34=0,"",IF(D34&gt;N34,2,IF(D34=N34,1,0)))</f>
        <v/>
      </c>
      <c r="E35" s="45" t="str">
        <f>IF(E34=0,"",IF(E34&gt;M34,2,IF(E34=M34,1,0)))</f>
        <v/>
      </c>
      <c r="F35" s="45" t="str">
        <f>IF(F34=0,"",IF(F34&gt;L34,2,IF(F34=L34,1,0)))</f>
        <v/>
      </c>
      <c r="G35" s="45" t="str">
        <f>IF(G34=0,"",IF(G34&gt;K34,2,IF(G34=K34,1,0)))</f>
        <v/>
      </c>
      <c r="H35" s="45">
        <f t="shared" si="7"/>
        <v>0</v>
      </c>
      <c r="I35" s="47" t="s">
        <v>6</v>
      </c>
      <c r="J35" s="45">
        <f t="shared" ref="J35" si="8">IF(SUM(K35:N35)=0,0,SUM(K35:N35))</f>
        <v>0</v>
      </c>
      <c r="K35" s="45" t="str">
        <f>IF(K34=0,"",IF(K34&gt;G34,2,IF(K34=G34,1,0)))</f>
        <v/>
      </c>
      <c r="L35" s="45" t="str">
        <f>IF(L34=0,"",IF(L34&gt;F34,2,IF(L34=F34,1,0)))</f>
        <v/>
      </c>
      <c r="M35" s="45" t="str">
        <f>IF(M34=0,"",IF(M34&gt;E34,2,IF(M34=E34,1,0)))</f>
        <v/>
      </c>
      <c r="N35" s="45" t="str">
        <f>IF(N34=0,"",IF(N34&gt;D34,2,IF(N34=D34,1,0)))</f>
        <v/>
      </c>
      <c r="O35" s="98"/>
      <c r="P35" s="92"/>
    </row>
    <row r="36" spans="2:16" ht="21" customHeight="1">
      <c r="B36" s="93">
        <f>B34+2</f>
        <v>3</v>
      </c>
      <c r="C36" s="95"/>
      <c r="D36" s="41"/>
      <c r="E36" s="41"/>
      <c r="F36" s="41"/>
      <c r="G36" s="41"/>
      <c r="H36" s="66">
        <f t="shared" si="7"/>
        <v>0</v>
      </c>
      <c r="I36" s="49"/>
      <c r="J36" s="66">
        <f>IF(SUM(K36:N36)=0,0,SUM(K36:N36))</f>
        <v>0</v>
      </c>
      <c r="K36" s="41"/>
      <c r="L36" s="41"/>
      <c r="M36" s="41"/>
      <c r="N36" s="41"/>
      <c r="O36" s="97"/>
      <c r="P36" s="99">
        <f>P34+2</f>
        <v>4</v>
      </c>
    </row>
    <row r="37" spans="2:16" ht="21" customHeight="1">
      <c r="B37" s="100"/>
      <c r="C37" s="96"/>
      <c r="D37" s="45" t="str">
        <f>IF(D36=0,"",IF(D36&gt;N36,2,IF(D36=N36,1,0)))</f>
        <v/>
      </c>
      <c r="E37" s="45" t="str">
        <f>IF(E36=0,"",IF(E36&gt;M36,2,IF(E36=M36,1,0)))</f>
        <v/>
      </c>
      <c r="F37" s="45" t="str">
        <f>IF(F36=0,"",IF(F36&gt;L36,2,IF(F36=L36,1,0)))</f>
        <v/>
      </c>
      <c r="G37" s="45" t="str">
        <f>IF(G36=0,"",IF(G36&gt;K36,2,IF(G36=K36,1,0)))</f>
        <v/>
      </c>
      <c r="H37" s="45">
        <f t="shared" si="7"/>
        <v>0</v>
      </c>
      <c r="I37" s="47" t="s">
        <v>6</v>
      </c>
      <c r="J37" s="45">
        <f t="shared" ref="J37" si="9">IF(SUM(K37:N37)=0,0,SUM(K37:N37))</f>
        <v>0</v>
      </c>
      <c r="K37" s="45" t="str">
        <f>IF(K36=0,"",IF(K36&gt;G36,2,IF(K36=G36,1,0)))</f>
        <v/>
      </c>
      <c r="L37" s="45" t="str">
        <f>IF(L36=0,"",IF(L36&gt;F36,2,IF(L36=F36,1,0)))</f>
        <v/>
      </c>
      <c r="M37" s="45" t="str">
        <f>IF(M36=0,"",IF(M36&gt;E36,2,IF(M36=E36,1,0)))</f>
        <v/>
      </c>
      <c r="N37" s="45" t="str">
        <f>IF(N36=0,"",IF(N36&gt;D36,2,IF(N36=D36,1,0)))</f>
        <v/>
      </c>
      <c r="O37" s="98"/>
      <c r="P37" s="92"/>
    </row>
    <row r="38" spans="2:16" ht="21" customHeight="1">
      <c r="B38" s="93">
        <f t="shared" ref="B38" si="10">B36+2</f>
        <v>5</v>
      </c>
      <c r="C38" s="95"/>
      <c r="D38" s="41"/>
      <c r="E38" s="41"/>
      <c r="F38" s="41"/>
      <c r="G38" s="41"/>
      <c r="H38" s="66">
        <f t="shared" si="7"/>
        <v>0</v>
      </c>
      <c r="I38" s="49"/>
      <c r="J38" s="66">
        <f>IF(SUM(K38:N38)=0,0,SUM(K38:N38))</f>
        <v>0</v>
      </c>
      <c r="K38" s="41"/>
      <c r="L38" s="41"/>
      <c r="M38" s="41"/>
      <c r="N38" s="41"/>
      <c r="O38" s="97"/>
      <c r="P38" s="99">
        <f t="shared" ref="P38" si="11">P36+2</f>
        <v>6</v>
      </c>
    </row>
    <row r="39" spans="2:16" ht="21" customHeight="1" thickBot="1">
      <c r="B39" s="94"/>
      <c r="C39" s="96"/>
      <c r="D39" s="45" t="str">
        <f>IF(D38=0,"",IF(D38&gt;N38,2,IF(D38=N38,1,0)))</f>
        <v/>
      </c>
      <c r="E39" s="45" t="str">
        <f>IF(E38=0,"",IF(E38&gt;M38,2,IF(E38=M38,1,0)))</f>
        <v/>
      </c>
      <c r="F39" s="45" t="str">
        <f>IF(F38=0,"",IF(F38&gt;L38,2,IF(F38=L38,1,0)))</f>
        <v/>
      </c>
      <c r="G39" s="45" t="str">
        <f>IF(G38=0,"",IF(G38&gt;K38,2,IF(G38=K38,1,0)))</f>
        <v/>
      </c>
      <c r="H39" s="45">
        <f t="shared" si="7"/>
        <v>0</v>
      </c>
      <c r="I39" s="47" t="s">
        <v>6</v>
      </c>
      <c r="J39" s="45">
        <f t="shared" ref="J39" si="12">IF(SUM(K39:N39)=0,0,SUM(K39:N39))</f>
        <v>0</v>
      </c>
      <c r="K39" s="45" t="str">
        <f>IF(K38=0,"",IF(K38&gt;G38,2,IF(K38=G38,1,0)))</f>
        <v/>
      </c>
      <c r="L39" s="45" t="str">
        <f>IF(L38=0,"",IF(L38&gt;F38,2,IF(L38=F38,1,0)))</f>
        <v/>
      </c>
      <c r="M39" s="45" t="str">
        <f>IF(M38=0,"",IF(M38&gt;E38,2,IF(M38=E38,1,0)))</f>
        <v/>
      </c>
      <c r="N39" s="45" t="str">
        <f>IF(N38=0,"",IF(N38&gt;D38,2,IF(N38=D38,1,0)))</f>
        <v/>
      </c>
      <c r="O39" s="98"/>
      <c r="P39" s="91"/>
    </row>
    <row r="40" spans="2:16" ht="21" customHeight="1">
      <c r="B40" s="28"/>
      <c r="C40" s="83" t="s">
        <v>8</v>
      </c>
      <c r="D40" s="53">
        <f>IF(SUM(D34,D36,D38)=0,0,SUM(D34,D36,D38))</f>
        <v>0</v>
      </c>
      <c r="E40" s="53">
        <f t="shared" ref="E40:G40" si="13">IF(SUM(E34,E36,E38)=0,0,SUM(E34,E36,E38))</f>
        <v>0</v>
      </c>
      <c r="F40" s="53">
        <f t="shared" si="13"/>
        <v>0</v>
      </c>
      <c r="G40" s="53">
        <f t="shared" si="13"/>
        <v>0</v>
      </c>
      <c r="H40" s="67">
        <f>SUM(D40:G40)</f>
        <v>0</v>
      </c>
      <c r="I40" s="73" t="s">
        <v>6</v>
      </c>
      <c r="J40" s="67">
        <f>SUM(K40:N40)</f>
        <v>0</v>
      </c>
      <c r="K40" s="53">
        <f t="shared" ref="K40:N40" si="14">IF(SUM(K34,K36,K38)=0,0,SUM(K34,K36,K38))</f>
        <v>0</v>
      </c>
      <c r="L40" s="53">
        <f t="shared" si="14"/>
        <v>0</v>
      </c>
      <c r="M40" s="53">
        <f t="shared" si="14"/>
        <v>0</v>
      </c>
      <c r="N40" s="53">
        <f t="shared" si="14"/>
        <v>0</v>
      </c>
      <c r="O40" s="85" t="s">
        <v>12</v>
      </c>
      <c r="P40" s="28"/>
    </row>
    <row r="41" spans="2:16" ht="21" customHeight="1" thickBot="1">
      <c r="B41" s="29"/>
      <c r="C41" s="84"/>
      <c r="D41" s="58">
        <f>IF(SUM(D35,D37,D39)=0,0,SUM(D35,D37,D39))</f>
        <v>0</v>
      </c>
      <c r="E41" s="58">
        <f>IF(SUM(E35,E37,E39)=0,0,SUM(E35,E37,E39))</f>
        <v>0</v>
      </c>
      <c r="F41" s="58">
        <f t="shared" ref="F41:G41" si="15">IF(SUM(F35,F37,F39)=0,0,SUM(F35,F37,F39))</f>
        <v>0</v>
      </c>
      <c r="G41" s="58">
        <f t="shared" si="15"/>
        <v>0</v>
      </c>
      <c r="H41" s="68">
        <f>SUM(D41:G41)</f>
        <v>0</v>
      </c>
      <c r="I41" s="56" t="s">
        <v>6</v>
      </c>
      <c r="J41" s="68">
        <f>SUM(K41:N41)</f>
        <v>0</v>
      </c>
      <c r="K41" s="58">
        <f t="shared" ref="K41:N41" si="16">IF(SUM(K35,K37,K39)=0,0,SUM(K35,K37,K39))</f>
        <v>0</v>
      </c>
      <c r="L41" s="58">
        <f t="shared" si="16"/>
        <v>0</v>
      </c>
      <c r="M41" s="58">
        <f t="shared" si="16"/>
        <v>0</v>
      </c>
      <c r="N41" s="58">
        <f t="shared" si="16"/>
        <v>0</v>
      </c>
      <c r="O41" s="86"/>
      <c r="P41" s="29"/>
    </row>
    <row r="42" spans="2:16" ht="21" customHeight="1"/>
    <row r="43" spans="2:16" ht="21" customHeight="1"/>
    <row r="44" spans="2:16" ht="21" customHeight="1"/>
    <row r="45" spans="2:16" ht="21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6" ht="15" customHeight="1">
      <c r="C46" s="69" t="s">
        <v>30</v>
      </c>
      <c r="D46" s="70"/>
      <c r="E46" s="29"/>
      <c r="F46" s="71"/>
      <c r="G46" s="71"/>
      <c r="H46" s="71"/>
      <c r="I46" s="72" t="s">
        <v>31</v>
      </c>
      <c r="J46" s="71"/>
      <c r="K46" s="71"/>
      <c r="L46" s="71"/>
      <c r="M46" s="29"/>
      <c r="N46" s="69" t="s">
        <v>30</v>
      </c>
      <c r="O46" s="69"/>
    </row>
    <row r="47" spans="2:16" ht="21" customHeight="1"/>
    <row r="48" spans="2:16" ht="21" customHeight="1">
      <c r="C48" s="74" t="s">
        <v>32</v>
      </c>
      <c r="D48" s="77"/>
      <c r="E48" s="77"/>
      <c r="F48" s="77"/>
      <c r="G48" s="3"/>
      <c r="H48" s="31"/>
      <c r="I48" s="75" t="s">
        <v>33</v>
      </c>
      <c r="J48" s="76">
        <v>2</v>
      </c>
      <c r="K48" s="77"/>
      <c r="L48" s="32"/>
      <c r="M48" s="32" t="s">
        <v>7</v>
      </c>
      <c r="N48" s="102">
        <v>43785</v>
      </c>
      <c r="O48" s="102"/>
    </row>
    <row r="49" spans="2:16" ht="9" customHeight="1">
      <c r="C49" s="16"/>
      <c r="D49" s="16"/>
      <c r="E49" s="16"/>
      <c r="F49" s="16"/>
      <c r="G49" s="16"/>
      <c r="H49" s="16"/>
      <c r="I49" s="21"/>
      <c r="J49" s="16"/>
      <c r="K49" s="16"/>
      <c r="L49" s="16"/>
      <c r="M49" s="16"/>
      <c r="N49" s="16"/>
      <c r="O49" s="16"/>
    </row>
    <row r="50" spans="2:16" ht="21" customHeight="1">
      <c r="B50" s="22"/>
      <c r="C50" s="33" t="s">
        <v>13</v>
      </c>
      <c r="D50" s="90">
        <v>0.47916666666666669</v>
      </c>
      <c r="E50" s="90"/>
      <c r="F50" s="37"/>
      <c r="G50" s="37"/>
      <c r="H50" s="33"/>
      <c r="I50" s="33" t="s">
        <v>14</v>
      </c>
      <c r="J50" s="80">
        <v>0.48958333333333331</v>
      </c>
      <c r="K50" s="80"/>
      <c r="L50" s="3"/>
      <c r="M50" s="32" t="s">
        <v>10</v>
      </c>
      <c r="N50" s="81" t="str">
        <f>N30</f>
        <v>Amstetten</v>
      </c>
      <c r="O50" s="81"/>
    </row>
    <row r="51" spans="2:16" ht="9" customHeight="1" thickBot="1">
      <c r="B51" s="22"/>
      <c r="C51" s="23"/>
      <c r="D51" s="87"/>
      <c r="E51" s="87"/>
      <c r="F51" s="24"/>
      <c r="G51" s="24"/>
      <c r="H51" s="25"/>
      <c r="I51" s="19"/>
      <c r="J51" s="88"/>
      <c r="K51" s="88"/>
      <c r="L51" s="18"/>
      <c r="M51" s="20"/>
      <c r="N51" s="89"/>
      <c r="O51" s="89"/>
    </row>
    <row r="52" spans="2:16" ht="30" customHeight="1" thickBot="1">
      <c r="C52" s="82" t="s">
        <v>36</v>
      </c>
      <c r="D52" s="78"/>
      <c r="E52" s="78"/>
      <c r="F52" s="78"/>
      <c r="G52" s="78"/>
      <c r="H52" s="59">
        <f>IF(H61=0,0,IF(H61&gt;J61,3,IF(AND(H61=J61,H60&gt;J60),2,I54)))</f>
        <v>0</v>
      </c>
      <c r="I52" s="60" t="s">
        <v>6</v>
      </c>
      <c r="J52" s="59">
        <f>IF(J61=0,0,IF(J61&gt;H61,3,IF(AND(J61=H61,J60&gt;H60),2,I54)))</f>
        <v>0</v>
      </c>
      <c r="K52" s="78" t="s">
        <v>23</v>
      </c>
      <c r="L52" s="78"/>
      <c r="M52" s="78"/>
      <c r="N52" s="78"/>
      <c r="O52" s="79"/>
    </row>
    <row r="53" spans="2:16" ht="21" customHeight="1">
      <c r="B53" s="26" t="s">
        <v>0</v>
      </c>
      <c r="C53" s="61" t="s">
        <v>1</v>
      </c>
      <c r="D53" s="62" t="s">
        <v>2</v>
      </c>
      <c r="E53" s="62" t="s">
        <v>3</v>
      </c>
      <c r="F53" s="62" t="s">
        <v>4</v>
      </c>
      <c r="G53" s="62" t="s">
        <v>5</v>
      </c>
      <c r="H53" s="63" t="s">
        <v>11</v>
      </c>
      <c r="I53" s="65">
        <f>IF(AND(H61&lt;&gt;J61,H60&lt;&gt;J60),0,1)</f>
        <v>1</v>
      </c>
      <c r="J53" s="63" t="s">
        <v>11</v>
      </c>
      <c r="K53" s="62" t="s">
        <v>5</v>
      </c>
      <c r="L53" s="62" t="s">
        <v>4</v>
      </c>
      <c r="M53" s="62" t="s">
        <v>3</v>
      </c>
      <c r="N53" s="62" t="s">
        <v>2</v>
      </c>
      <c r="O53" s="64" t="s">
        <v>1</v>
      </c>
      <c r="P53" s="27" t="s">
        <v>0</v>
      </c>
    </row>
    <row r="54" spans="2:16" ht="21" customHeight="1">
      <c r="B54" s="101">
        <v>1</v>
      </c>
      <c r="C54" s="95"/>
      <c r="D54" s="41"/>
      <c r="E54" s="41"/>
      <c r="F54" s="41"/>
      <c r="G54" s="41"/>
      <c r="H54" s="66">
        <f t="shared" ref="H54:H59" si="17">IF(SUM(D54:G54)=0,0,SUM(D54:G54))</f>
        <v>0</v>
      </c>
      <c r="I54" s="43">
        <f>IF(AND(H61=J61,H60=J60),1.5,1)</f>
        <v>1.5</v>
      </c>
      <c r="J54" s="66">
        <f>IF(SUM(K54:N54)=0,0,SUM(K54:N54))</f>
        <v>0</v>
      </c>
      <c r="K54" s="41"/>
      <c r="L54" s="41"/>
      <c r="M54" s="41"/>
      <c r="N54" s="41"/>
      <c r="O54" s="97"/>
      <c r="P54" s="91">
        <f>B54+1</f>
        <v>2</v>
      </c>
    </row>
    <row r="55" spans="2:16" ht="21" customHeight="1">
      <c r="B55" s="100"/>
      <c r="C55" s="96"/>
      <c r="D55" s="45" t="str">
        <f>IF(D54=0,"",IF(D54&gt;N54,2,IF(D54=N54,1,0)))</f>
        <v/>
      </c>
      <c r="E55" s="45" t="str">
        <f>IF(E54=0,"",IF(E54&gt;M54,2,IF(E54=M54,1,0)))</f>
        <v/>
      </c>
      <c r="F55" s="45" t="str">
        <f>IF(F54=0,"",IF(F54&gt;L54,2,IF(F54=L54,1,0)))</f>
        <v/>
      </c>
      <c r="G55" s="45" t="str">
        <f>IF(G54=0,"",IF(G54&gt;K54,2,IF(G54=K54,1,0)))</f>
        <v/>
      </c>
      <c r="H55" s="45">
        <f t="shared" si="17"/>
        <v>0</v>
      </c>
      <c r="I55" s="47" t="s">
        <v>6</v>
      </c>
      <c r="J55" s="45">
        <f t="shared" ref="J55" si="18">IF(SUM(K55:N55)=0,0,SUM(K55:N55))</f>
        <v>0</v>
      </c>
      <c r="K55" s="45" t="str">
        <f>IF(K54=0,"",IF(K54&gt;G54,2,IF(K54=G54,1,0)))</f>
        <v/>
      </c>
      <c r="L55" s="45" t="str">
        <f>IF(L54=0,"",IF(L54&gt;F54,2,IF(L54=F54,1,0)))</f>
        <v/>
      </c>
      <c r="M55" s="45" t="str">
        <f>IF(M54=0,"",IF(M54&gt;E54,2,IF(M54=E54,1,0)))</f>
        <v/>
      </c>
      <c r="N55" s="45" t="str">
        <f>IF(N54=0,"",IF(N54&gt;D54,2,IF(N54=D54,1,0)))</f>
        <v/>
      </c>
      <c r="O55" s="98"/>
      <c r="P55" s="92"/>
    </row>
    <row r="56" spans="2:16" ht="21" customHeight="1">
      <c r="B56" s="93">
        <f>B54+2</f>
        <v>3</v>
      </c>
      <c r="C56" s="95"/>
      <c r="D56" s="41"/>
      <c r="E56" s="41"/>
      <c r="F56" s="41"/>
      <c r="G56" s="41"/>
      <c r="H56" s="66">
        <f t="shared" si="17"/>
        <v>0</v>
      </c>
      <c r="I56" s="49"/>
      <c r="J56" s="66">
        <f>IF(SUM(K56:N56)=0,0,SUM(K56:N56))</f>
        <v>0</v>
      </c>
      <c r="K56" s="41"/>
      <c r="L56" s="41"/>
      <c r="M56" s="41"/>
      <c r="N56" s="41"/>
      <c r="O56" s="97"/>
      <c r="P56" s="99">
        <f>P54+2</f>
        <v>4</v>
      </c>
    </row>
    <row r="57" spans="2:16" ht="21" customHeight="1">
      <c r="B57" s="100"/>
      <c r="C57" s="96"/>
      <c r="D57" s="45" t="str">
        <f>IF(D56=0,"",IF(D56&gt;N56,2,IF(D56=N56,1,0)))</f>
        <v/>
      </c>
      <c r="E57" s="45" t="str">
        <f>IF(E56=0,"",IF(E56&gt;M56,2,IF(E56=M56,1,0)))</f>
        <v/>
      </c>
      <c r="F57" s="45" t="str">
        <f>IF(F56=0,"",IF(F56&gt;L56,2,IF(F56=L56,1,0)))</f>
        <v/>
      </c>
      <c r="G57" s="45" t="str">
        <f>IF(G56=0,"",IF(G56&gt;K56,2,IF(G56=K56,1,0)))</f>
        <v/>
      </c>
      <c r="H57" s="45">
        <f t="shared" si="17"/>
        <v>0</v>
      </c>
      <c r="I57" s="47" t="s">
        <v>6</v>
      </c>
      <c r="J57" s="45">
        <f t="shared" ref="J57" si="19">IF(SUM(K57:N57)=0,0,SUM(K57:N57))</f>
        <v>0</v>
      </c>
      <c r="K57" s="45" t="str">
        <f>IF(K56=0,"",IF(K56&gt;G56,2,IF(K56=G56,1,0)))</f>
        <v/>
      </c>
      <c r="L57" s="45" t="str">
        <f>IF(L56=0,"",IF(L56&gt;F56,2,IF(L56=F56,1,0)))</f>
        <v/>
      </c>
      <c r="M57" s="45" t="str">
        <f>IF(M56=0,"",IF(M56&gt;E56,2,IF(M56=E56,1,0)))</f>
        <v/>
      </c>
      <c r="N57" s="45" t="str">
        <f>IF(N56=0,"",IF(N56&gt;D56,2,IF(N56=D56,1,0)))</f>
        <v/>
      </c>
      <c r="O57" s="98"/>
      <c r="P57" s="92"/>
    </row>
    <row r="58" spans="2:16" ht="21" customHeight="1">
      <c r="B58" s="93">
        <f t="shared" ref="B58" si="20">B56+2</f>
        <v>5</v>
      </c>
      <c r="C58" s="95"/>
      <c r="D58" s="41"/>
      <c r="E58" s="41"/>
      <c r="F58" s="41"/>
      <c r="G58" s="41"/>
      <c r="H58" s="66">
        <f t="shared" si="17"/>
        <v>0</v>
      </c>
      <c r="I58" s="49"/>
      <c r="J58" s="66">
        <f>IF(SUM(K58:N58)=0,0,SUM(K58:N58))</f>
        <v>0</v>
      </c>
      <c r="K58" s="41"/>
      <c r="L58" s="41"/>
      <c r="M58" s="41"/>
      <c r="N58" s="41"/>
      <c r="O58" s="97"/>
      <c r="P58" s="99">
        <f t="shared" ref="P58" si="21">P56+2</f>
        <v>6</v>
      </c>
    </row>
    <row r="59" spans="2:16" ht="21" customHeight="1" thickBot="1">
      <c r="B59" s="94"/>
      <c r="C59" s="96"/>
      <c r="D59" s="45" t="str">
        <f>IF(D58=0,"",IF(D58&gt;N58,2,IF(D58=N58,1,0)))</f>
        <v/>
      </c>
      <c r="E59" s="45" t="str">
        <f>IF(E58=0,"",IF(E58&gt;M58,2,IF(E58=M58,1,0)))</f>
        <v/>
      </c>
      <c r="F59" s="45" t="str">
        <f>IF(F58=0,"",IF(F58&gt;L58,2,IF(F58=L58,1,0)))</f>
        <v/>
      </c>
      <c r="G59" s="45" t="str">
        <f>IF(G58=0,"",IF(G58&gt;K58,2,IF(G58=K58,1,0)))</f>
        <v/>
      </c>
      <c r="H59" s="45">
        <f t="shared" si="17"/>
        <v>0</v>
      </c>
      <c r="I59" s="47" t="s">
        <v>6</v>
      </c>
      <c r="J59" s="45">
        <f t="shared" ref="J59" si="22">IF(SUM(K59:N59)=0,0,SUM(K59:N59))</f>
        <v>0</v>
      </c>
      <c r="K59" s="45" t="str">
        <f>IF(K58=0,"",IF(K58&gt;G58,2,IF(K58=G58,1,0)))</f>
        <v/>
      </c>
      <c r="L59" s="45" t="str">
        <f>IF(L58=0,"",IF(L58&gt;F58,2,IF(L58=F58,1,0)))</f>
        <v/>
      </c>
      <c r="M59" s="45" t="str">
        <f>IF(M58=0,"",IF(M58&gt;E58,2,IF(M58=E58,1,0)))</f>
        <v/>
      </c>
      <c r="N59" s="45" t="str">
        <f>IF(N58=0,"",IF(N58&gt;D58,2,IF(N58=D58,1,0)))</f>
        <v/>
      </c>
      <c r="O59" s="98"/>
      <c r="P59" s="91"/>
    </row>
    <row r="60" spans="2:16" ht="21" customHeight="1">
      <c r="B60" s="28"/>
      <c r="C60" s="83" t="s">
        <v>8</v>
      </c>
      <c r="D60" s="53">
        <f>IF(SUM(D54,D56,D58)=0,0,SUM(D54,D56,D58))</f>
        <v>0</v>
      </c>
      <c r="E60" s="53">
        <f t="shared" ref="E60:G60" si="23">IF(SUM(E54,E56,E58)=0,0,SUM(E54,E56,E58))</f>
        <v>0</v>
      </c>
      <c r="F60" s="53">
        <f t="shared" si="23"/>
        <v>0</v>
      </c>
      <c r="G60" s="53">
        <f t="shared" si="23"/>
        <v>0</v>
      </c>
      <c r="H60" s="67">
        <f>SUM(D60:G60)</f>
        <v>0</v>
      </c>
      <c r="I60" s="73" t="s">
        <v>6</v>
      </c>
      <c r="J60" s="67">
        <f>SUM(K60:N60)</f>
        <v>0</v>
      </c>
      <c r="K60" s="53">
        <f t="shared" ref="K60:N60" si="24">IF(SUM(K54,K56,K58)=0,0,SUM(K54,K56,K58))</f>
        <v>0</v>
      </c>
      <c r="L60" s="53">
        <f t="shared" si="24"/>
        <v>0</v>
      </c>
      <c r="M60" s="53">
        <f t="shared" si="24"/>
        <v>0</v>
      </c>
      <c r="N60" s="53">
        <f t="shared" si="24"/>
        <v>0</v>
      </c>
      <c r="O60" s="85" t="s">
        <v>12</v>
      </c>
      <c r="P60" s="28"/>
    </row>
    <row r="61" spans="2:16" ht="21" customHeight="1" thickBot="1">
      <c r="B61" s="29"/>
      <c r="C61" s="84"/>
      <c r="D61" s="58">
        <f>IF(SUM(D55,D57,D59)=0,0,SUM(D55,D57,D59))</f>
        <v>0</v>
      </c>
      <c r="E61" s="58">
        <f>IF(SUM(E55,E57,E59)=0,0,SUM(E55,E57,E59))</f>
        <v>0</v>
      </c>
      <c r="F61" s="58">
        <f t="shared" ref="F61:G61" si="25">IF(SUM(F55,F57,F59)=0,0,SUM(F55,F57,F59))</f>
        <v>0</v>
      </c>
      <c r="G61" s="58">
        <f t="shared" si="25"/>
        <v>0</v>
      </c>
      <c r="H61" s="68">
        <f>SUM(D61:G61)</f>
        <v>0</v>
      </c>
      <c r="I61" s="56" t="s">
        <v>6</v>
      </c>
      <c r="J61" s="68">
        <f>SUM(K61:N61)</f>
        <v>0</v>
      </c>
      <c r="K61" s="58">
        <f t="shared" ref="K61:N61" si="26">IF(SUM(K55,K57,K59)=0,0,SUM(K55,K57,K59))</f>
        <v>0</v>
      </c>
      <c r="L61" s="58">
        <f t="shared" si="26"/>
        <v>0</v>
      </c>
      <c r="M61" s="58">
        <f t="shared" si="26"/>
        <v>0</v>
      </c>
      <c r="N61" s="58">
        <f t="shared" si="26"/>
        <v>0</v>
      </c>
      <c r="O61" s="86"/>
      <c r="P61" s="29"/>
    </row>
    <row r="62" spans="2:16" ht="21" customHeight="1"/>
    <row r="63" spans="2:16" ht="21" customHeight="1"/>
    <row r="64" spans="2:16" ht="21" customHeight="1"/>
    <row r="65" spans="3:15" ht="21" customHeight="1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3:15" ht="15" customHeight="1">
      <c r="C66" s="69" t="s">
        <v>30</v>
      </c>
      <c r="D66" s="70"/>
      <c r="E66" s="29"/>
      <c r="F66" s="71"/>
      <c r="G66" s="71"/>
      <c r="H66" s="71"/>
      <c r="I66" s="72" t="s">
        <v>31</v>
      </c>
      <c r="J66" s="71"/>
      <c r="K66" s="71"/>
      <c r="L66" s="71"/>
      <c r="M66" s="29"/>
      <c r="N66" s="69" t="s">
        <v>30</v>
      </c>
      <c r="O66" s="69"/>
    </row>
  </sheetData>
  <mergeCells count="69">
    <mergeCell ref="N8:O8"/>
    <mergeCell ref="N28:O28"/>
    <mergeCell ref="N48:O48"/>
    <mergeCell ref="C12:G12"/>
    <mergeCell ref="K12:O12"/>
    <mergeCell ref="D10:E10"/>
    <mergeCell ref="D30:E30"/>
    <mergeCell ref="J10:K10"/>
    <mergeCell ref="N10:O10"/>
    <mergeCell ref="D11:E11"/>
    <mergeCell ref="J11:K11"/>
    <mergeCell ref="N11:O11"/>
    <mergeCell ref="J30:K30"/>
    <mergeCell ref="N30:O30"/>
    <mergeCell ref="D31:E31"/>
    <mergeCell ref="J31:K31"/>
    <mergeCell ref="P18:P19"/>
    <mergeCell ref="C20:C21"/>
    <mergeCell ref="O20:O21"/>
    <mergeCell ref="B14:B15"/>
    <mergeCell ref="C14:C15"/>
    <mergeCell ref="O14:O15"/>
    <mergeCell ref="P14:P15"/>
    <mergeCell ref="B16:B17"/>
    <mergeCell ref="C16:C17"/>
    <mergeCell ref="O16:O17"/>
    <mergeCell ref="P16:P17"/>
    <mergeCell ref="B18:B19"/>
    <mergeCell ref="C18:C19"/>
    <mergeCell ref="O18:O19"/>
    <mergeCell ref="N31:O31"/>
    <mergeCell ref="C32:G32"/>
    <mergeCell ref="K32:O32"/>
    <mergeCell ref="P38:P39"/>
    <mergeCell ref="C40:C41"/>
    <mergeCell ref="O40:O41"/>
    <mergeCell ref="B34:B35"/>
    <mergeCell ref="C34:C35"/>
    <mergeCell ref="O34:O35"/>
    <mergeCell ref="P34:P35"/>
    <mergeCell ref="B36:B37"/>
    <mergeCell ref="C36:C37"/>
    <mergeCell ref="O36:O37"/>
    <mergeCell ref="P36:P37"/>
    <mergeCell ref="D51:E51"/>
    <mergeCell ref="J51:K51"/>
    <mergeCell ref="N51:O51"/>
    <mergeCell ref="C52:G52"/>
    <mergeCell ref="K52:O52"/>
    <mergeCell ref="J50:K50"/>
    <mergeCell ref="B38:B39"/>
    <mergeCell ref="C38:C39"/>
    <mergeCell ref="O38:O39"/>
    <mergeCell ref="N50:O50"/>
    <mergeCell ref="D50:E50"/>
    <mergeCell ref="B54:B55"/>
    <mergeCell ref="C54:C55"/>
    <mergeCell ref="O54:O55"/>
    <mergeCell ref="P54:P55"/>
    <mergeCell ref="B56:B57"/>
    <mergeCell ref="C56:C57"/>
    <mergeCell ref="O56:O57"/>
    <mergeCell ref="P56:P57"/>
    <mergeCell ref="B58:B59"/>
    <mergeCell ref="C58:C59"/>
    <mergeCell ref="O58:O59"/>
    <mergeCell ref="P58:P59"/>
    <mergeCell ref="C60:C61"/>
    <mergeCell ref="O60:O61"/>
  </mergeCells>
  <conditionalFormatting sqref="J15">
    <cfRule type="expression" dxfId="145" priority="91">
      <formula>J15=H15</formula>
    </cfRule>
    <cfRule type="expression" dxfId="144" priority="92">
      <formula>J15&gt;H15</formula>
    </cfRule>
  </conditionalFormatting>
  <conditionalFormatting sqref="H15">
    <cfRule type="expression" dxfId="143" priority="89">
      <formula>H15=J15</formula>
    </cfRule>
    <cfRule type="expression" dxfId="142" priority="90">
      <formula>H15&gt;J15</formula>
    </cfRule>
  </conditionalFormatting>
  <conditionalFormatting sqref="H12">
    <cfRule type="expression" dxfId="141" priority="93">
      <formula>H12=J12</formula>
    </cfRule>
    <cfRule type="expression" dxfId="140" priority="94">
      <formula>H12&gt;J12</formula>
    </cfRule>
  </conditionalFormatting>
  <conditionalFormatting sqref="J12">
    <cfRule type="expression" dxfId="139" priority="95">
      <formula>J12=H12</formula>
    </cfRule>
    <cfRule type="expression" dxfId="138" priority="96">
      <formula>J12&gt;H12</formula>
    </cfRule>
  </conditionalFormatting>
  <conditionalFormatting sqref="J19 J17">
    <cfRule type="expression" dxfId="137" priority="87">
      <formula>J17=H17</formula>
    </cfRule>
    <cfRule type="expression" dxfId="136" priority="88">
      <formula>J17&gt;H17</formula>
    </cfRule>
  </conditionalFormatting>
  <conditionalFormatting sqref="H19 H17">
    <cfRule type="expression" dxfId="135" priority="85">
      <formula>H17=J17</formula>
    </cfRule>
    <cfRule type="expression" dxfId="134" priority="86">
      <formula>H17&gt;J17</formula>
    </cfRule>
  </conditionalFormatting>
  <conditionalFormatting sqref="J35">
    <cfRule type="expression" dxfId="133" priority="31">
      <formula>J35=H35</formula>
    </cfRule>
    <cfRule type="expression" dxfId="132" priority="32">
      <formula>J35&gt;H35</formula>
    </cfRule>
  </conditionalFormatting>
  <conditionalFormatting sqref="H35">
    <cfRule type="expression" dxfId="131" priority="29">
      <formula>H35=J35</formula>
    </cfRule>
    <cfRule type="expression" dxfId="130" priority="30">
      <formula>H35&gt;J35</formula>
    </cfRule>
  </conditionalFormatting>
  <conditionalFormatting sqref="H32">
    <cfRule type="expression" dxfId="129" priority="33">
      <formula>H32=J32</formula>
    </cfRule>
    <cfRule type="expression" dxfId="128" priority="34">
      <formula>H32&gt;J32</formula>
    </cfRule>
  </conditionalFormatting>
  <conditionalFormatting sqref="J32">
    <cfRule type="expression" dxfId="127" priority="35">
      <formula>J32=H32</formula>
    </cfRule>
    <cfRule type="expression" dxfId="126" priority="36">
      <formula>J32&gt;H32</formula>
    </cfRule>
  </conditionalFormatting>
  <conditionalFormatting sqref="J39 J37">
    <cfRule type="expression" dxfId="125" priority="27">
      <formula>J37=H37</formula>
    </cfRule>
    <cfRule type="expression" dxfId="124" priority="28">
      <formula>J37&gt;H37</formula>
    </cfRule>
  </conditionalFormatting>
  <conditionalFormatting sqref="H39 H37">
    <cfRule type="expression" dxfId="123" priority="25">
      <formula>H37=J37</formula>
    </cfRule>
    <cfRule type="expression" dxfId="122" priority="26">
      <formula>H37&gt;J37</formula>
    </cfRule>
  </conditionalFormatting>
  <conditionalFormatting sqref="J55">
    <cfRule type="expression" dxfId="121" priority="7">
      <formula>J55=H55</formula>
    </cfRule>
    <cfRule type="expression" dxfId="120" priority="8">
      <formula>J55&gt;H55</formula>
    </cfRule>
  </conditionalFormatting>
  <conditionalFormatting sqref="H55">
    <cfRule type="expression" dxfId="119" priority="5">
      <formula>H55=J55</formula>
    </cfRule>
    <cfRule type="expression" dxfId="118" priority="6">
      <formula>H55&gt;J55</formula>
    </cfRule>
  </conditionalFormatting>
  <conditionalFormatting sqref="H52">
    <cfRule type="expression" dxfId="117" priority="9">
      <formula>H52=J52</formula>
    </cfRule>
    <cfRule type="expression" dxfId="116" priority="10">
      <formula>H52&gt;J52</formula>
    </cfRule>
  </conditionalFormatting>
  <conditionalFormatting sqref="J52">
    <cfRule type="expression" dxfId="115" priority="11">
      <formula>J52=H52</formula>
    </cfRule>
    <cfRule type="expression" dxfId="114" priority="12">
      <formula>J52&gt;H52</formula>
    </cfRule>
  </conditionalFormatting>
  <conditionalFormatting sqref="J59 J57">
    <cfRule type="expression" dxfId="113" priority="3">
      <formula>J57=H57</formula>
    </cfRule>
    <cfRule type="expression" dxfId="112" priority="4">
      <formula>J57&gt;H57</formula>
    </cfRule>
  </conditionalFormatting>
  <conditionalFormatting sqref="H59 H57">
    <cfRule type="expression" dxfId="111" priority="1">
      <formula>H57=J57</formula>
    </cfRule>
    <cfRule type="expression" dxfId="110" priority="2">
      <formula>H57&gt;J57</formula>
    </cfRule>
  </conditionalFormatting>
  <printOptions horizontalCentered="1"/>
  <pageMargins left="0.39370078740157483" right="0.39370078740157483" top="0.59055118110236227" bottom="0.19685039370078741" header="0.39370078740157483" footer="0.19685039370078741"/>
  <pageSetup paperSize="9" scale="105" fitToHeight="0" orientation="landscape" r:id="rId1"/>
  <rowBreaks count="2" manualBreakCount="2">
    <brk id="26" min="1" max="15" man="1"/>
    <brk id="46" min="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66"/>
  <sheetViews>
    <sheetView topLeftCell="A4" zoomScaleNormal="100" zoomScaleSheetLayoutView="100" workbookViewId="0">
      <selection activeCell="B56" sqref="B56:B57"/>
    </sheetView>
  </sheetViews>
  <sheetFormatPr baseColWidth="10" defaultRowHeight="16.5" customHeight="1"/>
  <cols>
    <col min="1" max="1" width="1.25" style="1" customWidth="1"/>
    <col min="2" max="2" width="5.625" style="1" customWidth="1"/>
    <col min="3" max="3" width="25.625" style="1" customWidth="1"/>
    <col min="4" max="7" width="5.125" style="1" customWidth="1"/>
    <col min="8" max="8" width="5.625" style="1" customWidth="1"/>
    <col min="9" max="9" width="2.625" style="1" customWidth="1"/>
    <col min="10" max="10" width="5.625" style="1" customWidth="1"/>
    <col min="11" max="14" width="5.125" style="1" customWidth="1"/>
    <col min="15" max="15" width="25.625" style="1" customWidth="1"/>
    <col min="16" max="16" width="5.625" style="1" customWidth="1"/>
    <col min="17" max="17" width="1.25" style="1" customWidth="1"/>
    <col min="18" max="22" width="11" style="1" customWidth="1"/>
    <col min="23" max="23" width="11" style="1"/>
    <col min="24" max="24" width="22.375" style="3" customWidth="1"/>
    <col min="25" max="28" width="2.875" style="4" customWidth="1"/>
    <col min="29" max="29" width="4.25" style="4" customWidth="1"/>
    <col min="30" max="107" width="11" style="1" customWidth="1"/>
    <col min="108" max="119" width="11" style="1"/>
    <col min="120" max="120" width="11" style="1" customWidth="1"/>
    <col min="121" max="16384" width="11" style="1"/>
  </cols>
  <sheetData>
    <row r="1" spans="2:29" ht="7.5" customHeight="1"/>
    <row r="2" spans="2:29" ht="30" customHeight="1">
      <c r="D2" s="40" t="s">
        <v>9</v>
      </c>
      <c r="O2" s="36"/>
    </row>
    <row r="3" spans="2:29" ht="24" customHeight="1">
      <c r="D3" s="38" t="s">
        <v>27</v>
      </c>
      <c r="O3" s="34"/>
    </row>
    <row r="4" spans="2:29" ht="21" customHeight="1">
      <c r="C4" s="13"/>
      <c r="D4" s="39" t="s">
        <v>29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35"/>
    </row>
    <row r="5" spans="2:29" ht="18" customHeight="1">
      <c r="C5" s="13"/>
      <c r="D5" s="8" t="s">
        <v>28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29" ht="42" customHeight="1">
      <c r="C6" s="30" t="s">
        <v>15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29" ht="21" customHeight="1">
      <c r="O7" s="17"/>
    </row>
    <row r="8" spans="2:29" s="10" customFormat="1" ht="21" customHeight="1">
      <c r="B8" s="1"/>
      <c r="C8" s="74" t="s">
        <v>32</v>
      </c>
      <c r="D8" s="77"/>
      <c r="E8" s="77"/>
      <c r="F8" s="77"/>
      <c r="G8" s="3"/>
      <c r="H8" s="31"/>
      <c r="I8" s="75" t="s">
        <v>33</v>
      </c>
      <c r="J8" s="76">
        <v>3</v>
      </c>
      <c r="K8" s="77"/>
      <c r="L8" s="32"/>
      <c r="M8" s="32" t="s">
        <v>7</v>
      </c>
      <c r="N8" s="102">
        <v>43805</v>
      </c>
      <c r="O8" s="102"/>
      <c r="P8" s="1"/>
      <c r="X8" s="11"/>
      <c r="Y8" s="12"/>
      <c r="Z8" s="12"/>
      <c r="AA8" s="12"/>
      <c r="AB8" s="12"/>
      <c r="AC8" s="12"/>
    </row>
    <row r="9" spans="2:29" ht="9" customHeight="1">
      <c r="C9" s="16"/>
      <c r="D9" s="16"/>
      <c r="E9" s="16"/>
      <c r="F9" s="16"/>
      <c r="G9" s="16"/>
      <c r="H9" s="16"/>
      <c r="I9" s="21"/>
      <c r="J9" s="16"/>
      <c r="K9" s="16"/>
      <c r="L9" s="16"/>
      <c r="M9" s="16"/>
      <c r="N9" s="16"/>
      <c r="O9" s="16"/>
    </row>
    <row r="10" spans="2:29" s="8" customFormat="1" ht="21" customHeight="1">
      <c r="B10" s="22"/>
      <c r="C10" s="33" t="s">
        <v>13</v>
      </c>
      <c r="D10" s="80">
        <v>0.79166666666666663</v>
      </c>
      <c r="E10" s="80"/>
      <c r="F10" s="37"/>
      <c r="G10" s="37"/>
      <c r="H10" s="33"/>
      <c r="I10" s="33" t="s">
        <v>14</v>
      </c>
      <c r="J10" s="80">
        <v>0.80208333333333337</v>
      </c>
      <c r="K10" s="80"/>
      <c r="L10" s="3"/>
      <c r="M10" s="32" t="s">
        <v>10</v>
      </c>
      <c r="N10" s="81" t="s">
        <v>18</v>
      </c>
      <c r="O10" s="81"/>
      <c r="P10" s="1"/>
      <c r="X10" s="9"/>
      <c r="Y10" s="7"/>
      <c r="Z10" s="7"/>
      <c r="AA10" s="7"/>
      <c r="AB10" s="7"/>
      <c r="AC10" s="7"/>
    </row>
    <row r="11" spans="2:29" ht="9" customHeight="1" thickBot="1">
      <c r="B11" s="22"/>
      <c r="C11" s="23"/>
      <c r="D11" s="87"/>
      <c r="E11" s="87"/>
      <c r="F11" s="24"/>
      <c r="G11" s="24"/>
      <c r="H11" s="25"/>
      <c r="I11" s="19"/>
      <c r="J11" s="88"/>
      <c r="K11" s="88"/>
      <c r="L11" s="18"/>
      <c r="M11" s="20"/>
      <c r="N11" s="89"/>
      <c r="O11" s="89"/>
    </row>
    <row r="12" spans="2:29" s="8" customFormat="1" ht="30" customHeight="1" thickBot="1">
      <c r="B12" s="1"/>
      <c r="C12" s="82" t="s">
        <v>21</v>
      </c>
      <c r="D12" s="78"/>
      <c r="E12" s="78"/>
      <c r="F12" s="78"/>
      <c r="G12" s="78"/>
      <c r="H12" s="59">
        <f>IF(H21=0,0,IF(H21&gt;J21,3,IF(AND(H21=J21,H20&gt;J20),2,I14)))</f>
        <v>0</v>
      </c>
      <c r="I12" s="60" t="s">
        <v>6</v>
      </c>
      <c r="J12" s="59">
        <f>IF(J21=0,0,IF(J21&gt;H21,3,IF(AND(J21=H21,J20&gt;H20),2,I14)))</f>
        <v>0</v>
      </c>
      <c r="K12" s="78" t="s">
        <v>25</v>
      </c>
      <c r="L12" s="78"/>
      <c r="M12" s="78"/>
      <c r="N12" s="78"/>
      <c r="O12" s="79"/>
      <c r="P12" s="1"/>
      <c r="X12" s="9"/>
      <c r="Y12" s="7"/>
      <c r="Z12" s="7"/>
      <c r="AA12" s="7"/>
      <c r="AB12" s="7"/>
      <c r="AC12" s="7"/>
    </row>
    <row r="13" spans="2:29" ht="21" customHeight="1">
      <c r="B13" s="26" t="s">
        <v>0</v>
      </c>
      <c r="C13" s="61" t="s">
        <v>1</v>
      </c>
      <c r="D13" s="62" t="s">
        <v>2</v>
      </c>
      <c r="E13" s="62" t="s">
        <v>3</v>
      </c>
      <c r="F13" s="62" t="s">
        <v>4</v>
      </c>
      <c r="G13" s="62" t="s">
        <v>5</v>
      </c>
      <c r="H13" s="63" t="s">
        <v>11</v>
      </c>
      <c r="I13" s="65">
        <f>IF(AND(H21&lt;&gt;J21,H20&lt;&gt;J20),0,1)</f>
        <v>1</v>
      </c>
      <c r="J13" s="63" t="s">
        <v>11</v>
      </c>
      <c r="K13" s="62" t="s">
        <v>5</v>
      </c>
      <c r="L13" s="62" t="s">
        <v>4</v>
      </c>
      <c r="M13" s="62" t="s">
        <v>3</v>
      </c>
      <c r="N13" s="62" t="s">
        <v>2</v>
      </c>
      <c r="O13" s="64" t="s">
        <v>1</v>
      </c>
      <c r="P13" s="27" t="s">
        <v>0</v>
      </c>
    </row>
    <row r="14" spans="2:29" ht="21" customHeight="1">
      <c r="B14" s="101">
        <v>1</v>
      </c>
      <c r="C14" s="95"/>
      <c r="D14" s="41"/>
      <c r="E14" s="41"/>
      <c r="F14" s="41"/>
      <c r="G14" s="41"/>
      <c r="H14" s="42">
        <f t="shared" ref="H14:H19" si="0">IF(SUM(D14:G14)=0,0,SUM(D14:G14))</f>
        <v>0</v>
      </c>
      <c r="I14" s="43">
        <f>IF(AND(H21=J21,H20=J20),1.5,I13)</f>
        <v>1.5</v>
      </c>
      <c r="J14" s="44">
        <f>IF(SUM(K14:N14)=0,0,SUM(K14:N14))</f>
        <v>0</v>
      </c>
      <c r="K14" s="41"/>
      <c r="L14" s="41"/>
      <c r="M14" s="41"/>
      <c r="N14" s="41"/>
      <c r="O14" s="97"/>
      <c r="P14" s="91">
        <f>B14+1</f>
        <v>2</v>
      </c>
    </row>
    <row r="15" spans="2:29" ht="21" customHeight="1">
      <c r="B15" s="100"/>
      <c r="C15" s="96"/>
      <c r="D15" s="45" t="str">
        <f>IF(D14=0,"",IF(D14&gt;N14,2,IF(D14=N14,1,0)))</f>
        <v/>
      </c>
      <c r="E15" s="45" t="str">
        <f>IF(E14=0,"",IF(E14&gt;M14,2,IF(E14=M14,1,0)))</f>
        <v/>
      </c>
      <c r="F15" s="45" t="str">
        <f>IF(F14=0,"",IF(F14&gt;L14,2,IF(F14=L14,1,0)))</f>
        <v/>
      </c>
      <c r="G15" s="45" t="str">
        <f>IF(G14=0,"",IF(G14&gt;K14,2,IF(G14=K14,1,0)))</f>
        <v/>
      </c>
      <c r="H15" s="46">
        <f t="shared" si="0"/>
        <v>0</v>
      </c>
      <c r="I15" s="47" t="s">
        <v>6</v>
      </c>
      <c r="J15" s="48">
        <f t="shared" ref="J15:J19" si="1">IF(SUM(K15:N15)=0,0,SUM(K15:N15))</f>
        <v>0</v>
      </c>
      <c r="K15" s="45" t="str">
        <f>IF(K14=0,"",IF(K14&gt;G14,2,IF(K14=G14,1,0)))</f>
        <v/>
      </c>
      <c r="L15" s="45" t="str">
        <f>IF(L14=0,"",IF(L14&gt;F14,2,IF(L14=F14,1,0)))</f>
        <v/>
      </c>
      <c r="M15" s="45" t="str">
        <f>IF(M14=0,"",IF(M14&gt;E14,2,IF(M14=E14,1,0)))</f>
        <v/>
      </c>
      <c r="N15" s="45" t="str">
        <f>IF(N14=0,"",IF(N14&gt;D14,2,IF(N14=D14,1,0)))</f>
        <v/>
      </c>
      <c r="O15" s="98"/>
      <c r="P15" s="92"/>
    </row>
    <row r="16" spans="2:29" ht="21" customHeight="1">
      <c r="B16" s="93">
        <f>B14+2</f>
        <v>3</v>
      </c>
      <c r="C16" s="95"/>
      <c r="D16" s="41"/>
      <c r="E16" s="41"/>
      <c r="F16" s="41"/>
      <c r="G16" s="41"/>
      <c r="H16" s="42">
        <f t="shared" si="0"/>
        <v>0</v>
      </c>
      <c r="I16" s="49"/>
      <c r="J16" s="44">
        <f>IF(SUM(K16:N16)=0,0,SUM(K16:N16))</f>
        <v>0</v>
      </c>
      <c r="K16" s="41"/>
      <c r="L16" s="41"/>
      <c r="M16" s="41"/>
      <c r="N16" s="41"/>
      <c r="O16" s="97"/>
      <c r="P16" s="99">
        <f>P14+2</f>
        <v>4</v>
      </c>
    </row>
    <row r="17" spans="2:106" ht="21" customHeight="1">
      <c r="B17" s="100"/>
      <c r="C17" s="96"/>
      <c r="D17" s="45" t="str">
        <f>IF(D16=0,"",IF(D16&gt;N16,2,IF(D16=N16,1,0)))</f>
        <v/>
      </c>
      <c r="E17" s="45" t="str">
        <f>IF(E16=0,"",IF(E16&gt;M16,2,IF(E16=M16,1,0)))</f>
        <v/>
      </c>
      <c r="F17" s="45" t="str">
        <f>IF(F16=0,"",IF(F16&gt;L16,2,IF(F16=L16,1,0)))</f>
        <v/>
      </c>
      <c r="G17" s="45" t="str">
        <f>IF(G16=0,"",IF(G16&gt;K16,2,IF(G16=K16,1,0)))</f>
        <v/>
      </c>
      <c r="H17" s="46">
        <f t="shared" si="0"/>
        <v>0</v>
      </c>
      <c r="I17" s="47" t="s">
        <v>6</v>
      </c>
      <c r="J17" s="48">
        <f t="shared" si="1"/>
        <v>0</v>
      </c>
      <c r="K17" s="45" t="str">
        <f>IF(K16=0,"",IF(K16&gt;G16,2,IF(K16=G16,1,0)))</f>
        <v/>
      </c>
      <c r="L17" s="45" t="str">
        <f>IF(L16=0,"",IF(L16&gt;F16,2,IF(L16=F16,1,0)))</f>
        <v/>
      </c>
      <c r="M17" s="45" t="str">
        <f>IF(M16=0,"",IF(M16&gt;E16,2,IF(M16=E16,1,0)))</f>
        <v/>
      </c>
      <c r="N17" s="45" t="str">
        <f>IF(N16=0,"",IF(N16&gt;D16,2,IF(N16=D16,1,0)))</f>
        <v/>
      </c>
      <c r="O17" s="98"/>
      <c r="P17" s="92"/>
    </row>
    <row r="18" spans="2:106" ht="21" customHeight="1">
      <c r="B18" s="93">
        <f t="shared" ref="B18" si="2">B16+2</f>
        <v>5</v>
      </c>
      <c r="C18" s="95"/>
      <c r="D18" s="41"/>
      <c r="E18" s="41"/>
      <c r="F18" s="41"/>
      <c r="G18" s="41"/>
      <c r="H18" s="42">
        <f t="shared" si="0"/>
        <v>0</v>
      </c>
      <c r="I18" s="49"/>
      <c r="J18" s="44">
        <f>IF(SUM(K18:N18)=0,0,SUM(K18:N18))</f>
        <v>0</v>
      </c>
      <c r="K18" s="41"/>
      <c r="L18" s="41"/>
      <c r="M18" s="41"/>
      <c r="N18" s="41"/>
      <c r="O18" s="97"/>
      <c r="P18" s="99">
        <f t="shared" ref="P18" si="3">P16+2</f>
        <v>6</v>
      </c>
    </row>
    <row r="19" spans="2:106" ht="21" customHeight="1" thickBot="1">
      <c r="B19" s="94"/>
      <c r="C19" s="96"/>
      <c r="D19" s="45" t="str">
        <f>IF(D18=0,"",IF(D18&gt;N18,2,IF(D18=N18,1,0)))</f>
        <v/>
      </c>
      <c r="E19" s="45" t="str">
        <f>IF(E18=0,"",IF(E18&gt;M18,2,IF(E18=M18,1,0)))</f>
        <v/>
      </c>
      <c r="F19" s="45" t="str">
        <f>IF(F18=0,"",IF(F18&gt;L18,2,IF(F18=L18,1,0)))</f>
        <v/>
      </c>
      <c r="G19" s="45" t="str">
        <f>IF(G18=0,"",IF(G18&gt;K18,2,IF(G18=K18,1,0)))</f>
        <v/>
      </c>
      <c r="H19" s="46">
        <f t="shared" si="0"/>
        <v>0</v>
      </c>
      <c r="I19" s="47" t="s">
        <v>6</v>
      </c>
      <c r="J19" s="48">
        <f t="shared" si="1"/>
        <v>0</v>
      </c>
      <c r="K19" s="45" t="str">
        <f>IF(K18=0,"",IF(K18&gt;G18,2,IF(K18=G18,1,0)))</f>
        <v/>
      </c>
      <c r="L19" s="45" t="str">
        <f>IF(L18=0,"",IF(L18&gt;F18,2,IF(L18=F18,1,0)))</f>
        <v/>
      </c>
      <c r="M19" s="45" t="str">
        <f>IF(M18=0,"",IF(M18&gt;E18,2,IF(M18=E18,1,0)))</f>
        <v/>
      </c>
      <c r="N19" s="45" t="str">
        <f>IF(N18=0,"",IF(N18&gt;D18,2,IF(N18=D18,1,0)))</f>
        <v/>
      </c>
      <c r="O19" s="98"/>
      <c r="P19" s="91"/>
    </row>
    <row r="20" spans="2:106" ht="21" customHeight="1">
      <c r="B20" s="28"/>
      <c r="C20" s="83" t="s">
        <v>8</v>
      </c>
      <c r="D20" s="50">
        <f>IF(SUM(D14,D16,D18)=0,0,SUM(D14,D16,D18))</f>
        <v>0</v>
      </c>
      <c r="E20" s="50">
        <f t="shared" ref="E20:G20" si="4">IF(SUM(E14,E16,E18)=0,0,SUM(E14,E16,E18))</f>
        <v>0</v>
      </c>
      <c r="F20" s="50">
        <f t="shared" si="4"/>
        <v>0</v>
      </c>
      <c r="G20" s="50">
        <f t="shared" si="4"/>
        <v>0</v>
      </c>
      <c r="H20" s="51">
        <f>SUM(D20:G20)</f>
        <v>0</v>
      </c>
      <c r="I20" s="73" t="s">
        <v>6</v>
      </c>
      <c r="J20" s="52">
        <f>SUM(K20:N20)</f>
        <v>0</v>
      </c>
      <c r="K20" s="50">
        <f t="shared" ref="K20:N21" si="5">IF(SUM(K14,K16,K18)=0,0,SUM(K14,K16,K18))</f>
        <v>0</v>
      </c>
      <c r="L20" s="50">
        <f t="shared" si="5"/>
        <v>0</v>
      </c>
      <c r="M20" s="50">
        <f t="shared" si="5"/>
        <v>0</v>
      </c>
      <c r="N20" s="53">
        <f t="shared" si="5"/>
        <v>0</v>
      </c>
      <c r="O20" s="85" t="s">
        <v>12</v>
      </c>
      <c r="P20" s="28"/>
      <c r="X20" s="6"/>
      <c r="Y20" s="5"/>
      <c r="Z20" s="5"/>
      <c r="AA20" s="5"/>
      <c r="AB20" s="5"/>
      <c r="AD20" s="2"/>
      <c r="AE20" s="2"/>
      <c r="AF20" s="2"/>
      <c r="AG20" s="2"/>
      <c r="AH20" s="2"/>
      <c r="AJ20" s="2"/>
      <c r="AK20" s="2"/>
      <c r="AL20" s="2"/>
      <c r="AM20" s="2"/>
      <c r="AN20" s="2"/>
      <c r="AP20" s="2"/>
      <c r="AQ20" s="2"/>
      <c r="AR20" s="2"/>
      <c r="AS20" s="2"/>
      <c r="AT20" s="2"/>
      <c r="AV20" s="2"/>
      <c r="AW20" s="2"/>
      <c r="AX20" s="2"/>
      <c r="AY20" s="2"/>
      <c r="AZ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N20" s="2"/>
      <c r="BO20" s="2"/>
      <c r="BP20" s="2"/>
      <c r="BQ20" s="2"/>
      <c r="BR20" s="2"/>
      <c r="BT20" s="2"/>
      <c r="BU20" s="2"/>
      <c r="BV20" s="2"/>
      <c r="BW20" s="2"/>
      <c r="BX20" s="2"/>
      <c r="BZ20" s="2"/>
      <c r="CA20" s="2"/>
      <c r="CB20" s="2"/>
      <c r="CC20" s="2"/>
      <c r="CD20" s="2"/>
      <c r="CF20" s="2"/>
      <c r="CG20" s="2"/>
      <c r="CH20" s="2"/>
      <c r="CI20" s="2"/>
      <c r="CJ20" s="2"/>
      <c r="CL20" s="2"/>
      <c r="CM20" s="2"/>
      <c r="CN20" s="2"/>
      <c r="CO20" s="2"/>
      <c r="CP20" s="2"/>
      <c r="CR20" s="2"/>
      <c r="CS20" s="2"/>
      <c r="CT20" s="2"/>
      <c r="CU20" s="2"/>
      <c r="CV20" s="2"/>
      <c r="CX20" s="2"/>
      <c r="CY20" s="2"/>
      <c r="CZ20" s="2"/>
      <c r="DA20" s="2"/>
      <c r="DB20" s="2"/>
    </row>
    <row r="21" spans="2:106" ht="21" customHeight="1" thickBot="1">
      <c r="B21" s="29"/>
      <c r="C21" s="84"/>
      <c r="D21" s="54">
        <f>IF(SUM(D15,D17,D19)=0,0,SUM(D15,D17,D19))</f>
        <v>0</v>
      </c>
      <c r="E21" s="54">
        <f>IF(SUM(E15,E17,E19)=0,0,SUM(E15,E17,E19))</f>
        <v>0</v>
      </c>
      <c r="F21" s="54">
        <f t="shared" ref="F21:G21" si="6">IF(SUM(F15,F17,F19)=0,0,SUM(F15,F17,F19))</f>
        <v>0</v>
      </c>
      <c r="G21" s="54">
        <f t="shared" si="6"/>
        <v>0</v>
      </c>
      <c r="H21" s="55">
        <f>SUM(D21:G21)</f>
        <v>0</v>
      </c>
      <c r="I21" s="56" t="s">
        <v>6</v>
      </c>
      <c r="J21" s="57">
        <f>SUM(K21:N21)</f>
        <v>0</v>
      </c>
      <c r="K21" s="54">
        <f t="shared" si="5"/>
        <v>0</v>
      </c>
      <c r="L21" s="54">
        <f t="shared" si="5"/>
        <v>0</v>
      </c>
      <c r="M21" s="54">
        <f t="shared" si="5"/>
        <v>0</v>
      </c>
      <c r="N21" s="58">
        <f t="shared" si="5"/>
        <v>0</v>
      </c>
      <c r="O21" s="86"/>
      <c r="P21" s="29"/>
      <c r="X21" s="6"/>
      <c r="Y21" s="5"/>
      <c r="Z21" s="5"/>
      <c r="AA21" s="5"/>
      <c r="AB21" s="5"/>
      <c r="AD21" s="2"/>
      <c r="AE21" s="2"/>
      <c r="AF21" s="2"/>
      <c r="AG21" s="2"/>
      <c r="AH21" s="2"/>
      <c r="AJ21" s="2"/>
      <c r="AK21" s="2"/>
      <c r="AL21" s="2"/>
      <c r="AM21" s="2"/>
      <c r="AN21" s="2"/>
      <c r="AP21" s="2"/>
      <c r="AQ21" s="2"/>
      <c r="AR21" s="2"/>
      <c r="AS21" s="2"/>
      <c r="AT21" s="2"/>
      <c r="AV21" s="2"/>
      <c r="AW21" s="2"/>
      <c r="AX21" s="2"/>
      <c r="AY21" s="2"/>
      <c r="AZ21" s="2"/>
      <c r="BB21" s="2"/>
      <c r="BC21" s="2"/>
      <c r="BD21" s="2"/>
      <c r="BE21" s="2"/>
      <c r="BF21" s="2"/>
      <c r="BH21" s="2"/>
      <c r="BI21" s="2"/>
      <c r="BJ21" s="2"/>
      <c r="BK21" s="2"/>
      <c r="BL21" s="2"/>
      <c r="BN21" s="2"/>
      <c r="BO21" s="2"/>
      <c r="BP21" s="2"/>
      <c r="BQ21" s="2"/>
      <c r="BR21" s="2"/>
      <c r="BT21" s="2"/>
      <c r="BU21" s="2"/>
      <c r="BV21" s="2"/>
      <c r="BW21" s="2"/>
      <c r="BX21" s="2"/>
      <c r="BZ21" s="2"/>
      <c r="CA21" s="2"/>
      <c r="CB21" s="2"/>
      <c r="CC21" s="2"/>
      <c r="CD21" s="2"/>
      <c r="CF21" s="2"/>
      <c r="CG21" s="2"/>
      <c r="CH21" s="2"/>
      <c r="CI21" s="2"/>
      <c r="CJ21" s="2"/>
      <c r="CL21" s="2"/>
      <c r="CM21" s="2"/>
      <c r="CN21" s="2"/>
      <c r="CO21" s="2"/>
      <c r="CP21" s="2"/>
      <c r="CR21" s="2"/>
      <c r="CS21" s="2"/>
      <c r="CT21" s="2"/>
      <c r="CU21" s="2"/>
      <c r="CV21" s="2"/>
      <c r="CX21" s="2"/>
      <c r="CY21" s="2"/>
      <c r="CZ21" s="2"/>
      <c r="DA21" s="2"/>
      <c r="DB21" s="2"/>
    </row>
    <row r="22" spans="2:106" ht="21" customHeight="1"/>
    <row r="23" spans="2:106" ht="21" customHeight="1"/>
    <row r="24" spans="2:106" ht="21" customHeight="1"/>
    <row r="25" spans="2:106" ht="21" customHeight="1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106" ht="15" customHeight="1">
      <c r="C26" s="69" t="s">
        <v>30</v>
      </c>
      <c r="D26" s="70"/>
      <c r="E26" s="29"/>
      <c r="F26" s="71"/>
      <c r="G26" s="71"/>
      <c r="H26" s="71"/>
      <c r="I26" s="72" t="s">
        <v>31</v>
      </c>
      <c r="J26" s="71"/>
      <c r="K26" s="71"/>
      <c r="L26" s="71"/>
      <c r="M26" s="29"/>
      <c r="N26" s="69" t="s">
        <v>30</v>
      </c>
      <c r="O26" s="69"/>
    </row>
    <row r="27" spans="2:106" ht="21" customHeight="1"/>
    <row r="28" spans="2:106" ht="21" customHeight="1">
      <c r="C28" s="74" t="s">
        <v>32</v>
      </c>
      <c r="D28" s="77"/>
      <c r="E28" s="77"/>
      <c r="F28" s="77"/>
      <c r="G28" s="3"/>
      <c r="H28" s="31"/>
      <c r="I28" s="75" t="s">
        <v>33</v>
      </c>
      <c r="J28" s="76">
        <v>3</v>
      </c>
      <c r="K28" s="77"/>
      <c r="L28" s="32"/>
      <c r="M28" s="32" t="s">
        <v>7</v>
      </c>
      <c r="N28" s="102">
        <v>43806</v>
      </c>
      <c r="O28" s="102"/>
    </row>
    <row r="29" spans="2:106" ht="9" customHeight="1">
      <c r="C29" s="16"/>
      <c r="D29" s="16"/>
      <c r="E29" s="16"/>
      <c r="F29" s="16"/>
      <c r="G29" s="16"/>
      <c r="H29" s="16"/>
      <c r="I29" s="21"/>
      <c r="J29" s="16"/>
      <c r="K29" s="16"/>
      <c r="L29" s="16"/>
      <c r="M29" s="16"/>
      <c r="N29" s="16"/>
      <c r="O29" s="16"/>
    </row>
    <row r="30" spans="2:106" ht="21" customHeight="1">
      <c r="B30" s="22"/>
      <c r="C30" s="33" t="s">
        <v>13</v>
      </c>
      <c r="D30" s="90">
        <v>0.42708333333333331</v>
      </c>
      <c r="E30" s="90"/>
      <c r="F30" s="37"/>
      <c r="G30" s="37"/>
      <c r="H30" s="33"/>
      <c r="I30" s="33" t="s">
        <v>14</v>
      </c>
      <c r="J30" s="80">
        <v>0.4375</v>
      </c>
      <c r="K30" s="80"/>
      <c r="L30" s="3"/>
      <c r="M30" s="32" t="s">
        <v>10</v>
      </c>
      <c r="N30" s="81" t="str">
        <f>N10</f>
        <v>Seitenstetten</v>
      </c>
      <c r="O30" s="81"/>
    </row>
    <row r="31" spans="2:106" ht="9" customHeight="1" thickBot="1">
      <c r="B31" s="22"/>
      <c r="C31" s="23"/>
      <c r="D31" s="87"/>
      <c r="E31" s="87"/>
      <c r="F31" s="24"/>
      <c r="G31" s="24"/>
      <c r="H31" s="25"/>
      <c r="I31" s="19"/>
      <c r="J31" s="88"/>
      <c r="K31" s="88"/>
      <c r="L31" s="18"/>
      <c r="M31" s="20"/>
      <c r="N31" s="89"/>
      <c r="O31" s="89"/>
    </row>
    <row r="32" spans="2:106" ht="30" customHeight="1" thickBot="1">
      <c r="C32" s="82" t="s">
        <v>23</v>
      </c>
      <c r="D32" s="78"/>
      <c r="E32" s="78"/>
      <c r="F32" s="78"/>
      <c r="G32" s="78"/>
      <c r="H32" s="59">
        <f>IF(H41=0,0,IF(H41&gt;J41,3,IF(AND(H41=J41,H40&gt;J40),2,I34)))</f>
        <v>0</v>
      </c>
      <c r="I32" s="60" t="s">
        <v>6</v>
      </c>
      <c r="J32" s="59">
        <f>IF(J41=0,0,IF(J41&gt;H41,3,IF(AND(J41=H41,J40&gt;H40),2,I34)))</f>
        <v>0</v>
      </c>
      <c r="K32" s="78" t="s">
        <v>34</v>
      </c>
      <c r="L32" s="78"/>
      <c r="M32" s="78"/>
      <c r="N32" s="78"/>
      <c r="O32" s="79"/>
    </row>
    <row r="33" spans="2:16" ht="21" customHeight="1">
      <c r="B33" s="26" t="s">
        <v>0</v>
      </c>
      <c r="C33" s="61" t="s">
        <v>1</v>
      </c>
      <c r="D33" s="62" t="s">
        <v>2</v>
      </c>
      <c r="E33" s="62" t="s">
        <v>3</v>
      </c>
      <c r="F33" s="62" t="s">
        <v>4</v>
      </c>
      <c r="G33" s="62" t="s">
        <v>5</v>
      </c>
      <c r="H33" s="63" t="s">
        <v>11</v>
      </c>
      <c r="I33" s="65">
        <f>IF(AND(H41&lt;&gt;J41,H40&lt;&gt;J40),0,1)</f>
        <v>1</v>
      </c>
      <c r="J33" s="63" t="s">
        <v>11</v>
      </c>
      <c r="K33" s="62" t="s">
        <v>5</v>
      </c>
      <c r="L33" s="62" t="s">
        <v>4</v>
      </c>
      <c r="M33" s="62" t="s">
        <v>3</v>
      </c>
      <c r="N33" s="62" t="s">
        <v>2</v>
      </c>
      <c r="O33" s="64" t="s">
        <v>1</v>
      </c>
      <c r="P33" s="27" t="s">
        <v>0</v>
      </c>
    </row>
    <row r="34" spans="2:16" ht="21" customHeight="1">
      <c r="B34" s="101">
        <v>1</v>
      </c>
      <c r="C34" s="95"/>
      <c r="D34" s="41"/>
      <c r="E34" s="41"/>
      <c r="F34" s="41"/>
      <c r="G34" s="41"/>
      <c r="H34" s="66">
        <f t="shared" ref="H34:H39" si="7">IF(SUM(D34:G34)=0,0,SUM(D34:G34))</f>
        <v>0</v>
      </c>
      <c r="I34" s="43">
        <f>IF(AND(H41=J41,H40=J40),1.5,1)</f>
        <v>1.5</v>
      </c>
      <c r="J34" s="66">
        <f>IF(SUM(K34:N34)=0,0,SUM(K34:N34))</f>
        <v>0</v>
      </c>
      <c r="K34" s="41"/>
      <c r="L34" s="41"/>
      <c r="M34" s="41"/>
      <c r="N34" s="41"/>
      <c r="O34" s="97"/>
      <c r="P34" s="91">
        <f>B34+1</f>
        <v>2</v>
      </c>
    </row>
    <row r="35" spans="2:16" ht="21" customHeight="1">
      <c r="B35" s="100"/>
      <c r="C35" s="96"/>
      <c r="D35" s="45" t="str">
        <f>IF(D34=0,"",IF(D34&gt;N34,2,IF(D34=N34,1,0)))</f>
        <v/>
      </c>
      <c r="E35" s="45" t="str">
        <f>IF(E34=0,"",IF(E34&gt;M34,2,IF(E34=M34,1,0)))</f>
        <v/>
      </c>
      <c r="F35" s="45" t="str">
        <f>IF(F34=0,"",IF(F34&gt;L34,2,IF(F34=L34,1,0)))</f>
        <v/>
      </c>
      <c r="G35" s="45" t="str">
        <f>IF(G34=0,"",IF(G34&gt;K34,2,IF(G34=K34,1,0)))</f>
        <v/>
      </c>
      <c r="H35" s="45">
        <f t="shared" si="7"/>
        <v>0</v>
      </c>
      <c r="I35" s="47" t="s">
        <v>6</v>
      </c>
      <c r="J35" s="45">
        <f t="shared" ref="J35" si="8">IF(SUM(K35:N35)=0,0,SUM(K35:N35))</f>
        <v>0</v>
      </c>
      <c r="K35" s="45" t="str">
        <f>IF(K34=0,"",IF(K34&gt;G34,2,IF(K34=G34,1,0)))</f>
        <v/>
      </c>
      <c r="L35" s="45" t="str">
        <f>IF(L34=0,"",IF(L34&gt;F34,2,IF(L34=F34,1,0)))</f>
        <v/>
      </c>
      <c r="M35" s="45" t="str">
        <f>IF(M34=0,"",IF(M34&gt;E34,2,IF(M34=E34,1,0)))</f>
        <v/>
      </c>
      <c r="N35" s="45" t="str">
        <f>IF(N34=0,"",IF(N34&gt;D34,2,IF(N34=D34,1,0)))</f>
        <v/>
      </c>
      <c r="O35" s="98"/>
      <c r="P35" s="92"/>
    </row>
    <row r="36" spans="2:16" ht="21" customHeight="1">
      <c r="B36" s="93">
        <f>B34+2</f>
        <v>3</v>
      </c>
      <c r="C36" s="95"/>
      <c r="D36" s="41"/>
      <c r="E36" s="41"/>
      <c r="F36" s="41"/>
      <c r="G36" s="41"/>
      <c r="H36" s="66">
        <f t="shared" si="7"/>
        <v>0</v>
      </c>
      <c r="I36" s="49"/>
      <c r="J36" s="66">
        <f>IF(SUM(K36:N36)=0,0,SUM(K36:N36))</f>
        <v>0</v>
      </c>
      <c r="K36" s="41"/>
      <c r="L36" s="41"/>
      <c r="M36" s="41"/>
      <c r="N36" s="41"/>
      <c r="O36" s="97"/>
      <c r="P36" s="99">
        <f>P34+2</f>
        <v>4</v>
      </c>
    </row>
    <row r="37" spans="2:16" ht="21" customHeight="1">
      <c r="B37" s="100"/>
      <c r="C37" s="96"/>
      <c r="D37" s="45" t="str">
        <f>IF(D36=0,"",IF(D36&gt;N36,2,IF(D36=N36,1,0)))</f>
        <v/>
      </c>
      <c r="E37" s="45" t="str">
        <f>IF(E36=0,"",IF(E36&gt;M36,2,IF(E36=M36,1,0)))</f>
        <v/>
      </c>
      <c r="F37" s="45" t="str">
        <f>IF(F36=0,"",IF(F36&gt;L36,2,IF(F36=L36,1,0)))</f>
        <v/>
      </c>
      <c r="G37" s="45" t="str">
        <f>IF(G36=0,"",IF(G36&gt;K36,2,IF(G36=K36,1,0)))</f>
        <v/>
      </c>
      <c r="H37" s="45">
        <f t="shared" si="7"/>
        <v>0</v>
      </c>
      <c r="I37" s="47" t="s">
        <v>6</v>
      </c>
      <c r="J37" s="45">
        <f t="shared" ref="J37" si="9">IF(SUM(K37:N37)=0,0,SUM(K37:N37))</f>
        <v>0</v>
      </c>
      <c r="K37" s="45" t="str">
        <f>IF(K36=0,"",IF(K36&gt;G36,2,IF(K36=G36,1,0)))</f>
        <v/>
      </c>
      <c r="L37" s="45" t="str">
        <f>IF(L36=0,"",IF(L36&gt;F36,2,IF(L36=F36,1,0)))</f>
        <v/>
      </c>
      <c r="M37" s="45" t="str">
        <f>IF(M36=0,"",IF(M36&gt;E36,2,IF(M36=E36,1,0)))</f>
        <v/>
      </c>
      <c r="N37" s="45" t="str">
        <f>IF(N36=0,"",IF(N36&gt;D36,2,IF(N36=D36,1,0)))</f>
        <v/>
      </c>
      <c r="O37" s="98"/>
      <c r="P37" s="92"/>
    </row>
    <row r="38" spans="2:16" ht="21" customHeight="1">
      <c r="B38" s="93">
        <f t="shared" ref="B38" si="10">B36+2</f>
        <v>5</v>
      </c>
      <c r="C38" s="95"/>
      <c r="D38" s="41"/>
      <c r="E38" s="41"/>
      <c r="F38" s="41"/>
      <c r="G38" s="41"/>
      <c r="H38" s="66">
        <f t="shared" si="7"/>
        <v>0</v>
      </c>
      <c r="I38" s="49"/>
      <c r="J38" s="66">
        <f>IF(SUM(K38:N38)=0,0,SUM(K38:N38))</f>
        <v>0</v>
      </c>
      <c r="K38" s="41"/>
      <c r="L38" s="41"/>
      <c r="M38" s="41"/>
      <c r="N38" s="41"/>
      <c r="O38" s="97"/>
      <c r="P38" s="99">
        <f t="shared" ref="P38" si="11">P36+2</f>
        <v>6</v>
      </c>
    </row>
    <row r="39" spans="2:16" ht="21" customHeight="1" thickBot="1">
      <c r="B39" s="94"/>
      <c r="C39" s="96"/>
      <c r="D39" s="45" t="str">
        <f>IF(D38=0,"",IF(D38&gt;N38,2,IF(D38=N38,1,0)))</f>
        <v/>
      </c>
      <c r="E39" s="45" t="str">
        <f>IF(E38=0,"",IF(E38&gt;M38,2,IF(E38=M38,1,0)))</f>
        <v/>
      </c>
      <c r="F39" s="45" t="str">
        <f>IF(F38=0,"",IF(F38&gt;L38,2,IF(F38=L38,1,0)))</f>
        <v/>
      </c>
      <c r="G39" s="45" t="str">
        <f>IF(G38=0,"",IF(G38&gt;K38,2,IF(G38=K38,1,0)))</f>
        <v/>
      </c>
      <c r="H39" s="45">
        <f t="shared" si="7"/>
        <v>0</v>
      </c>
      <c r="I39" s="47" t="s">
        <v>6</v>
      </c>
      <c r="J39" s="45">
        <f t="shared" ref="J39" si="12">IF(SUM(K39:N39)=0,0,SUM(K39:N39))</f>
        <v>0</v>
      </c>
      <c r="K39" s="45" t="str">
        <f>IF(K38=0,"",IF(K38&gt;G38,2,IF(K38=G38,1,0)))</f>
        <v/>
      </c>
      <c r="L39" s="45" t="str">
        <f>IF(L38=0,"",IF(L38&gt;F38,2,IF(L38=F38,1,0)))</f>
        <v/>
      </c>
      <c r="M39" s="45" t="str">
        <f>IF(M38=0,"",IF(M38&gt;E38,2,IF(M38=E38,1,0)))</f>
        <v/>
      </c>
      <c r="N39" s="45" t="str">
        <f>IF(N38=0,"",IF(N38&gt;D38,2,IF(N38=D38,1,0)))</f>
        <v/>
      </c>
      <c r="O39" s="98"/>
      <c r="P39" s="91"/>
    </row>
    <row r="40" spans="2:16" ht="21" customHeight="1">
      <c r="B40" s="28"/>
      <c r="C40" s="83" t="s">
        <v>8</v>
      </c>
      <c r="D40" s="53">
        <f>IF(SUM(D34,D36,D38)=0,0,SUM(D34,D36,D38))</f>
        <v>0</v>
      </c>
      <c r="E40" s="53">
        <f t="shared" ref="E40:G40" si="13">IF(SUM(E34,E36,E38)=0,0,SUM(E34,E36,E38))</f>
        <v>0</v>
      </c>
      <c r="F40" s="53">
        <f t="shared" si="13"/>
        <v>0</v>
      </c>
      <c r="G40" s="53">
        <f t="shared" si="13"/>
        <v>0</v>
      </c>
      <c r="H40" s="67">
        <f>SUM(D40:G40)</f>
        <v>0</v>
      </c>
      <c r="I40" s="73" t="s">
        <v>6</v>
      </c>
      <c r="J40" s="67">
        <f>SUM(K40:N40)</f>
        <v>0</v>
      </c>
      <c r="K40" s="53">
        <f t="shared" ref="K40:N40" si="14">IF(SUM(K34,K36,K38)=0,0,SUM(K34,K36,K38))</f>
        <v>0</v>
      </c>
      <c r="L40" s="53">
        <f t="shared" si="14"/>
        <v>0</v>
      </c>
      <c r="M40" s="53">
        <f t="shared" si="14"/>
        <v>0</v>
      </c>
      <c r="N40" s="53">
        <f t="shared" si="14"/>
        <v>0</v>
      </c>
      <c r="O40" s="85" t="s">
        <v>12</v>
      </c>
      <c r="P40" s="28"/>
    </row>
    <row r="41" spans="2:16" ht="21" customHeight="1" thickBot="1">
      <c r="B41" s="29"/>
      <c r="C41" s="84"/>
      <c r="D41" s="58">
        <f>IF(SUM(D35,D37,D39)=0,0,SUM(D35,D37,D39))</f>
        <v>0</v>
      </c>
      <c r="E41" s="58">
        <f>IF(SUM(E35,E37,E39)=0,0,SUM(E35,E37,E39))</f>
        <v>0</v>
      </c>
      <c r="F41" s="58">
        <f t="shared" ref="F41:G41" si="15">IF(SUM(F35,F37,F39)=0,0,SUM(F35,F37,F39))</f>
        <v>0</v>
      </c>
      <c r="G41" s="58">
        <f t="shared" si="15"/>
        <v>0</v>
      </c>
      <c r="H41" s="68">
        <f>SUM(D41:G41)</f>
        <v>0</v>
      </c>
      <c r="I41" s="56" t="s">
        <v>6</v>
      </c>
      <c r="J41" s="68">
        <f>SUM(K41:N41)</f>
        <v>0</v>
      </c>
      <c r="K41" s="58">
        <f t="shared" ref="K41:N41" si="16">IF(SUM(K35,K37,K39)=0,0,SUM(K35,K37,K39))</f>
        <v>0</v>
      </c>
      <c r="L41" s="58">
        <f t="shared" si="16"/>
        <v>0</v>
      </c>
      <c r="M41" s="58">
        <f t="shared" si="16"/>
        <v>0</v>
      </c>
      <c r="N41" s="58">
        <f t="shared" si="16"/>
        <v>0</v>
      </c>
      <c r="O41" s="86"/>
      <c r="P41" s="29"/>
    </row>
    <row r="42" spans="2:16" ht="21" customHeight="1"/>
    <row r="43" spans="2:16" ht="21" customHeight="1"/>
    <row r="44" spans="2:16" ht="21" customHeight="1"/>
    <row r="45" spans="2:16" ht="21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6" ht="15" customHeight="1">
      <c r="C46" s="69" t="s">
        <v>30</v>
      </c>
      <c r="D46" s="70"/>
      <c r="E46" s="29"/>
      <c r="F46" s="71"/>
      <c r="G46" s="71"/>
      <c r="H46" s="71"/>
      <c r="I46" s="72" t="s">
        <v>31</v>
      </c>
      <c r="J46" s="71"/>
      <c r="K46" s="71"/>
      <c r="L46" s="71"/>
      <c r="M46" s="29"/>
      <c r="N46" s="69" t="s">
        <v>30</v>
      </c>
      <c r="O46" s="69"/>
    </row>
    <row r="47" spans="2:16" ht="21" customHeight="1"/>
    <row r="48" spans="2:16" ht="21" customHeight="1">
      <c r="C48" s="74" t="s">
        <v>32</v>
      </c>
      <c r="D48" s="77"/>
      <c r="E48" s="77"/>
      <c r="F48" s="77"/>
      <c r="G48" s="3"/>
      <c r="H48" s="31"/>
      <c r="I48" s="75" t="s">
        <v>33</v>
      </c>
      <c r="J48" s="76">
        <v>3</v>
      </c>
      <c r="K48" s="77"/>
      <c r="L48" s="32"/>
      <c r="M48" s="32" t="s">
        <v>7</v>
      </c>
      <c r="N48" s="102">
        <v>43806</v>
      </c>
      <c r="O48" s="102"/>
    </row>
    <row r="49" spans="2:16" ht="9" customHeight="1">
      <c r="C49" s="16"/>
      <c r="D49" s="16"/>
      <c r="E49" s="16"/>
      <c r="F49" s="16"/>
      <c r="G49" s="16"/>
      <c r="H49" s="16"/>
      <c r="I49" s="21"/>
      <c r="J49" s="16"/>
      <c r="K49" s="16"/>
      <c r="L49" s="16"/>
      <c r="M49" s="16"/>
      <c r="N49" s="16"/>
      <c r="O49" s="16"/>
    </row>
    <row r="50" spans="2:16" ht="21" customHeight="1">
      <c r="B50" s="22"/>
      <c r="C50" s="33" t="s">
        <v>13</v>
      </c>
      <c r="D50" s="90">
        <v>0.47916666666666669</v>
      </c>
      <c r="E50" s="90"/>
      <c r="F50" s="37"/>
      <c r="G50" s="37"/>
      <c r="H50" s="33"/>
      <c r="I50" s="33" t="s">
        <v>14</v>
      </c>
      <c r="J50" s="80">
        <v>0.48958333333333331</v>
      </c>
      <c r="K50" s="80"/>
      <c r="L50" s="3"/>
      <c r="M50" s="32" t="s">
        <v>10</v>
      </c>
      <c r="N50" s="81" t="str">
        <f>N30</f>
        <v>Seitenstetten</v>
      </c>
      <c r="O50" s="81"/>
    </row>
    <row r="51" spans="2:16" ht="9" customHeight="1" thickBot="1">
      <c r="B51" s="22"/>
      <c r="C51" s="23"/>
      <c r="D51" s="87"/>
      <c r="E51" s="87"/>
      <c r="F51" s="24"/>
      <c r="G51" s="24"/>
      <c r="H51" s="25"/>
      <c r="I51" s="19"/>
      <c r="J51" s="88"/>
      <c r="K51" s="88"/>
      <c r="L51" s="18"/>
      <c r="M51" s="20"/>
      <c r="N51" s="89"/>
      <c r="O51" s="89"/>
    </row>
    <row r="52" spans="2:16" ht="30" customHeight="1" thickBot="1">
      <c r="C52" s="82" t="s">
        <v>24</v>
      </c>
      <c r="D52" s="78"/>
      <c r="E52" s="78"/>
      <c r="F52" s="78"/>
      <c r="G52" s="78"/>
      <c r="H52" s="59">
        <f>IF(H61=0,0,IF(H61&gt;J61,3,IF(AND(H61=J61,H60&gt;J60),2,I54)))</f>
        <v>0</v>
      </c>
      <c r="I52" s="60" t="s">
        <v>6</v>
      </c>
      <c r="J52" s="59">
        <f>IF(J61=0,0,IF(J61&gt;H61,3,IF(AND(J61=H61,J60&gt;H60),2,I54)))</f>
        <v>0</v>
      </c>
      <c r="K52" s="78" t="s">
        <v>26</v>
      </c>
      <c r="L52" s="78"/>
      <c r="M52" s="78"/>
      <c r="N52" s="78"/>
      <c r="O52" s="79"/>
    </row>
    <row r="53" spans="2:16" ht="21" customHeight="1">
      <c r="B53" s="26" t="s">
        <v>0</v>
      </c>
      <c r="C53" s="61" t="s">
        <v>1</v>
      </c>
      <c r="D53" s="62" t="s">
        <v>2</v>
      </c>
      <c r="E53" s="62" t="s">
        <v>3</v>
      </c>
      <c r="F53" s="62" t="s">
        <v>4</v>
      </c>
      <c r="G53" s="62" t="s">
        <v>5</v>
      </c>
      <c r="H53" s="63" t="s">
        <v>11</v>
      </c>
      <c r="I53" s="65">
        <f>IF(AND(H61&lt;&gt;J61,H60&lt;&gt;J60),0,1)</f>
        <v>1</v>
      </c>
      <c r="J53" s="63" t="s">
        <v>11</v>
      </c>
      <c r="K53" s="62" t="s">
        <v>5</v>
      </c>
      <c r="L53" s="62" t="s">
        <v>4</v>
      </c>
      <c r="M53" s="62" t="s">
        <v>3</v>
      </c>
      <c r="N53" s="62" t="s">
        <v>2</v>
      </c>
      <c r="O53" s="64" t="s">
        <v>1</v>
      </c>
      <c r="P53" s="27" t="s">
        <v>0</v>
      </c>
    </row>
    <row r="54" spans="2:16" ht="21" customHeight="1">
      <c r="B54" s="101">
        <v>1</v>
      </c>
      <c r="C54" s="95"/>
      <c r="D54" s="41"/>
      <c r="E54" s="41"/>
      <c r="F54" s="41"/>
      <c r="G54" s="41"/>
      <c r="H54" s="66">
        <f t="shared" ref="H54:H59" si="17">IF(SUM(D54:G54)=0,0,SUM(D54:G54))</f>
        <v>0</v>
      </c>
      <c r="I54" s="43">
        <f>IF(AND(H61=J61,H60=J60),1.5,1)</f>
        <v>1.5</v>
      </c>
      <c r="J54" s="66">
        <f>IF(SUM(K54:N54)=0,0,SUM(K54:N54))</f>
        <v>0</v>
      </c>
      <c r="K54" s="41"/>
      <c r="L54" s="41"/>
      <c r="M54" s="41"/>
      <c r="N54" s="41"/>
      <c r="O54" s="97"/>
      <c r="P54" s="91">
        <f>B54+1</f>
        <v>2</v>
      </c>
    </row>
    <row r="55" spans="2:16" ht="21" customHeight="1">
      <c r="B55" s="100"/>
      <c r="C55" s="96"/>
      <c r="D55" s="45" t="str">
        <f>IF(D54=0,"",IF(D54&gt;N54,2,IF(D54=N54,1,0)))</f>
        <v/>
      </c>
      <c r="E55" s="45" t="str">
        <f>IF(E54=0,"",IF(E54&gt;M54,2,IF(E54=M54,1,0)))</f>
        <v/>
      </c>
      <c r="F55" s="45" t="str">
        <f>IF(F54=0,"",IF(F54&gt;L54,2,IF(F54=L54,1,0)))</f>
        <v/>
      </c>
      <c r="G55" s="45" t="str">
        <f>IF(G54=0,"",IF(G54&gt;K54,2,IF(G54=K54,1,0)))</f>
        <v/>
      </c>
      <c r="H55" s="45">
        <f t="shared" si="17"/>
        <v>0</v>
      </c>
      <c r="I55" s="47" t="s">
        <v>6</v>
      </c>
      <c r="J55" s="45">
        <f t="shared" ref="J55" si="18">IF(SUM(K55:N55)=0,0,SUM(K55:N55))</f>
        <v>0</v>
      </c>
      <c r="K55" s="45" t="str">
        <f>IF(K54=0,"",IF(K54&gt;G54,2,IF(K54=G54,1,0)))</f>
        <v/>
      </c>
      <c r="L55" s="45" t="str">
        <f>IF(L54=0,"",IF(L54&gt;F54,2,IF(L54=F54,1,0)))</f>
        <v/>
      </c>
      <c r="M55" s="45" t="str">
        <f>IF(M54=0,"",IF(M54&gt;E54,2,IF(M54=E54,1,0)))</f>
        <v/>
      </c>
      <c r="N55" s="45" t="str">
        <f>IF(N54=0,"",IF(N54&gt;D54,2,IF(N54=D54,1,0)))</f>
        <v/>
      </c>
      <c r="O55" s="98"/>
      <c r="P55" s="92"/>
    </row>
    <row r="56" spans="2:16" ht="21" customHeight="1">
      <c r="B56" s="93">
        <f>B54+2</f>
        <v>3</v>
      </c>
      <c r="C56" s="95"/>
      <c r="D56" s="41"/>
      <c r="E56" s="41"/>
      <c r="F56" s="41"/>
      <c r="G56" s="41"/>
      <c r="H56" s="66">
        <f t="shared" si="17"/>
        <v>0</v>
      </c>
      <c r="I56" s="49"/>
      <c r="J56" s="66">
        <f>IF(SUM(K56:N56)=0,0,SUM(K56:N56))</f>
        <v>0</v>
      </c>
      <c r="K56" s="41"/>
      <c r="L56" s="41"/>
      <c r="M56" s="41"/>
      <c r="N56" s="41"/>
      <c r="O56" s="97"/>
      <c r="P56" s="99">
        <f>P54+2</f>
        <v>4</v>
      </c>
    </row>
    <row r="57" spans="2:16" ht="21" customHeight="1">
      <c r="B57" s="100"/>
      <c r="C57" s="96"/>
      <c r="D57" s="45" t="str">
        <f>IF(D56=0,"",IF(D56&gt;N56,2,IF(D56=N56,1,0)))</f>
        <v/>
      </c>
      <c r="E57" s="45" t="str">
        <f>IF(E56=0,"",IF(E56&gt;M56,2,IF(E56=M56,1,0)))</f>
        <v/>
      </c>
      <c r="F57" s="45" t="str">
        <f>IF(F56=0,"",IF(F56&gt;L56,2,IF(F56=L56,1,0)))</f>
        <v/>
      </c>
      <c r="G57" s="45" t="str">
        <f>IF(G56=0,"",IF(G56&gt;K56,2,IF(G56=K56,1,0)))</f>
        <v/>
      </c>
      <c r="H57" s="45">
        <f t="shared" si="17"/>
        <v>0</v>
      </c>
      <c r="I57" s="47" t="s">
        <v>6</v>
      </c>
      <c r="J57" s="45">
        <f t="shared" ref="J57" si="19">IF(SUM(K57:N57)=0,0,SUM(K57:N57))</f>
        <v>0</v>
      </c>
      <c r="K57" s="45" t="str">
        <f>IF(K56=0,"",IF(K56&gt;G56,2,IF(K56=G56,1,0)))</f>
        <v/>
      </c>
      <c r="L57" s="45" t="str">
        <f>IF(L56=0,"",IF(L56&gt;F56,2,IF(L56=F56,1,0)))</f>
        <v/>
      </c>
      <c r="M57" s="45" t="str">
        <f>IF(M56=0,"",IF(M56&gt;E56,2,IF(M56=E56,1,0)))</f>
        <v/>
      </c>
      <c r="N57" s="45" t="str">
        <f>IF(N56=0,"",IF(N56&gt;D56,2,IF(N56=D56,1,0)))</f>
        <v/>
      </c>
      <c r="O57" s="98"/>
      <c r="P57" s="92"/>
    </row>
    <row r="58" spans="2:16" ht="21" customHeight="1">
      <c r="B58" s="93">
        <f t="shared" ref="B58" si="20">B56+2</f>
        <v>5</v>
      </c>
      <c r="C58" s="95"/>
      <c r="D58" s="41"/>
      <c r="E58" s="41"/>
      <c r="F58" s="41"/>
      <c r="G58" s="41"/>
      <c r="H58" s="66">
        <f t="shared" si="17"/>
        <v>0</v>
      </c>
      <c r="I58" s="49"/>
      <c r="J58" s="66">
        <f>IF(SUM(K58:N58)=0,0,SUM(K58:N58))</f>
        <v>0</v>
      </c>
      <c r="K58" s="41"/>
      <c r="L58" s="41"/>
      <c r="M58" s="41"/>
      <c r="N58" s="41"/>
      <c r="O58" s="97"/>
      <c r="P58" s="99">
        <f t="shared" ref="P58" si="21">P56+2</f>
        <v>6</v>
      </c>
    </row>
    <row r="59" spans="2:16" ht="21" customHeight="1" thickBot="1">
      <c r="B59" s="94"/>
      <c r="C59" s="96"/>
      <c r="D59" s="45" t="str">
        <f>IF(D58=0,"",IF(D58&gt;N58,2,IF(D58=N58,1,0)))</f>
        <v/>
      </c>
      <c r="E59" s="45" t="str">
        <f>IF(E58=0,"",IF(E58&gt;M58,2,IF(E58=M58,1,0)))</f>
        <v/>
      </c>
      <c r="F59" s="45" t="str">
        <f>IF(F58=0,"",IF(F58&gt;L58,2,IF(F58=L58,1,0)))</f>
        <v/>
      </c>
      <c r="G59" s="45" t="str">
        <f>IF(G58=0,"",IF(G58&gt;K58,2,IF(G58=K58,1,0)))</f>
        <v/>
      </c>
      <c r="H59" s="45">
        <f t="shared" si="17"/>
        <v>0</v>
      </c>
      <c r="I59" s="47" t="s">
        <v>6</v>
      </c>
      <c r="J59" s="45">
        <f t="shared" ref="J59" si="22">IF(SUM(K59:N59)=0,0,SUM(K59:N59))</f>
        <v>0</v>
      </c>
      <c r="K59" s="45" t="str">
        <f>IF(K58=0,"",IF(K58&gt;G58,2,IF(K58=G58,1,0)))</f>
        <v/>
      </c>
      <c r="L59" s="45" t="str">
        <f>IF(L58=0,"",IF(L58&gt;F58,2,IF(L58=F58,1,0)))</f>
        <v/>
      </c>
      <c r="M59" s="45" t="str">
        <f>IF(M58=0,"",IF(M58&gt;E58,2,IF(M58=E58,1,0)))</f>
        <v/>
      </c>
      <c r="N59" s="45" t="str">
        <f>IF(N58=0,"",IF(N58&gt;D58,2,IF(N58=D58,1,0)))</f>
        <v/>
      </c>
      <c r="O59" s="98"/>
      <c r="P59" s="91"/>
    </row>
    <row r="60" spans="2:16" ht="21" customHeight="1">
      <c r="B60" s="28"/>
      <c r="C60" s="83" t="s">
        <v>8</v>
      </c>
      <c r="D60" s="53">
        <f>IF(SUM(D54,D56,D58)=0,0,SUM(D54,D56,D58))</f>
        <v>0</v>
      </c>
      <c r="E60" s="53">
        <f t="shared" ref="E60:G60" si="23">IF(SUM(E54,E56,E58)=0,0,SUM(E54,E56,E58))</f>
        <v>0</v>
      </c>
      <c r="F60" s="53">
        <f t="shared" si="23"/>
        <v>0</v>
      </c>
      <c r="G60" s="53">
        <f t="shared" si="23"/>
        <v>0</v>
      </c>
      <c r="H60" s="67">
        <f>SUM(D60:G60)</f>
        <v>0</v>
      </c>
      <c r="I60" s="73" t="s">
        <v>6</v>
      </c>
      <c r="J60" s="67">
        <f>SUM(K60:N60)</f>
        <v>0</v>
      </c>
      <c r="K60" s="53">
        <f t="shared" ref="K60:N60" si="24">IF(SUM(K54,K56,K58)=0,0,SUM(K54,K56,K58))</f>
        <v>0</v>
      </c>
      <c r="L60" s="53">
        <f t="shared" si="24"/>
        <v>0</v>
      </c>
      <c r="M60" s="53">
        <f t="shared" si="24"/>
        <v>0</v>
      </c>
      <c r="N60" s="53">
        <f t="shared" si="24"/>
        <v>0</v>
      </c>
      <c r="O60" s="85" t="s">
        <v>12</v>
      </c>
      <c r="P60" s="28"/>
    </row>
    <row r="61" spans="2:16" ht="21" customHeight="1" thickBot="1">
      <c r="B61" s="29"/>
      <c r="C61" s="84"/>
      <c r="D61" s="58">
        <f>IF(SUM(D55,D57,D59)=0,0,SUM(D55,D57,D59))</f>
        <v>0</v>
      </c>
      <c r="E61" s="58">
        <f>IF(SUM(E55,E57,E59)=0,0,SUM(E55,E57,E59))</f>
        <v>0</v>
      </c>
      <c r="F61" s="58">
        <f t="shared" ref="F61:G61" si="25">IF(SUM(F55,F57,F59)=0,0,SUM(F55,F57,F59))</f>
        <v>0</v>
      </c>
      <c r="G61" s="58">
        <f t="shared" si="25"/>
        <v>0</v>
      </c>
      <c r="H61" s="68">
        <f>SUM(D61:G61)</f>
        <v>0</v>
      </c>
      <c r="I61" s="56" t="s">
        <v>6</v>
      </c>
      <c r="J61" s="68">
        <f>SUM(K61:N61)</f>
        <v>0</v>
      </c>
      <c r="K61" s="58">
        <f t="shared" ref="K61:N61" si="26">IF(SUM(K55,K57,K59)=0,0,SUM(K55,K57,K59))</f>
        <v>0</v>
      </c>
      <c r="L61" s="58">
        <f t="shared" si="26"/>
        <v>0</v>
      </c>
      <c r="M61" s="58">
        <f t="shared" si="26"/>
        <v>0</v>
      </c>
      <c r="N61" s="58">
        <f t="shared" si="26"/>
        <v>0</v>
      </c>
      <c r="O61" s="86"/>
      <c r="P61" s="29"/>
    </row>
    <row r="62" spans="2:16" ht="21" customHeight="1"/>
    <row r="63" spans="2:16" ht="21" customHeight="1"/>
    <row r="64" spans="2:16" ht="21" customHeight="1"/>
    <row r="65" spans="3:15" ht="21" customHeight="1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3:15" ht="15" customHeight="1">
      <c r="C66" s="69" t="s">
        <v>30</v>
      </c>
      <c r="D66" s="70"/>
      <c r="E66" s="29"/>
      <c r="F66" s="71"/>
      <c r="G66" s="71"/>
      <c r="H66" s="71"/>
      <c r="I66" s="72" t="s">
        <v>31</v>
      </c>
      <c r="J66" s="71"/>
      <c r="K66" s="71"/>
      <c r="L66" s="71"/>
      <c r="M66" s="29"/>
      <c r="N66" s="69" t="s">
        <v>30</v>
      </c>
      <c r="O66" s="69"/>
    </row>
  </sheetData>
  <mergeCells count="69">
    <mergeCell ref="N8:O8"/>
    <mergeCell ref="N28:O28"/>
    <mergeCell ref="N48:O48"/>
    <mergeCell ref="C12:G12"/>
    <mergeCell ref="K12:O12"/>
    <mergeCell ref="D10:E10"/>
    <mergeCell ref="D30:E30"/>
    <mergeCell ref="J10:K10"/>
    <mergeCell ref="N10:O10"/>
    <mergeCell ref="D11:E11"/>
    <mergeCell ref="J11:K11"/>
    <mergeCell ref="N11:O11"/>
    <mergeCell ref="J30:K30"/>
    <mergeCell ref="N30:O30"/>
    <mergeCell ref="D31:E31"/>
    <mergeCell ref="J31:K31"/>
    <mergeCell ref="P18:P19"/>
    <mergeCell ref="C20:C21"/>
    <mergeCell ref="O20:O21"/>
    <mergeCell ref="B14:B15"/>
    <mergeCell ref="C14:C15"/>
    <mergeCell ref="O14:O15"/>
    <mergeCell ref="P14:P15"/>
    <mergeCell ref="B16:B17"/>
    <mergeCell ref="C16:C17"/>
    <mergeCell ref="O16:O17"/>
    <mergeCell ref="P16:P17"/>
    <mergeCell ref="B18:B19"/>
    <mergeCell ref="C18:C19"/>
    <mergeCell ref="O18:O19"/>
    <mergeCell ref="N31:O31"/>
    <mergeCell ref="C32:G32"/>
    <mergeCell ref="K32:O32"/>
    <mergeCell ref="P38:P39"/>
    <mergeCell ref="C40:C41"/>
    <mergeCell ref="O40:O41"/>
    <mergeCell ref="B34:B35"/>
    <mergeCell ref="C34:C35"/>
    <mergeCell ref="O34:O35"/>
    <mergeCell ref="P34:P35"/>
    <mergeCell ref="B36:B37"/>
    <mergeCell ref="C36:C37"/>
    <mergeCell ref="O36:O37"/>
    <mergeCell ref="P36:P37"/>
    <mergeCell ref="D51:E51"/>
    <mergeCell ref="J51:K51"/>
    <mergeCell ref="N51:O51"/>
    <mergeCell ref="C52:G52"/>
    <mergeCell ref="K52:O52"/>
    <mergeCell ref="J50:K50"/>
    <mergeCell ref="B38:B39"/>
    <mergeCell ref="C38:C39"/>
    <mergeCell ref="O38:O39"/>
    <mergeCell ref="N50:O50"/>
    <mergeCell ref="D50:E50"/>
    <mergeCell ref="B54:B55"/>
    <mergeCell ref="C54:C55"/>
    <mergeCell ref="O54:O55"/>
    <mergeCell ref="P54:P55"/>
    <mergeCell ref="B56:B57"/>
    <mergeCell ref="C56:C57"/>
    <mergeCell ref="O56:O57"/>
    <mergeCell ref="P56:P57"/>
    <mergeCell ref="B58:B59"/>
    <mergeCell ref="C58:C59"/>
    <mergeCell ref="O58:O59"/>
    <mergeCell ref="P58:P59"/>
    <mergeCell ref="C60:C61"/>
    <mergeCell ref="O60:O61"/>
  </mergeCells>
  <conditionalFormatting sqref="J15">
    <cfRule type="expression" dxfId="109" priority="79">
      <formula>J15=H15</formula>
    </cfRule>
    <cfRule type="expression" dxfId="108" priority="80">
      <formula>J15&gt;H15</formula>
    </cfRule>
  </conditionalFormatting>
  <conditionalFormatting sqref="H15">
    <cfRule type="expression" dxfId="107" priority="77">
      <formula>H15=J15</formula>
    </cfRule>
    <cfRule type="expression" dxfId="106" priority="78">
      <formula>H15&gt;J15</formula>
    </cfRule>
  </conditionalFormatting>
  <conditionalFormatting sqref="H12">
    <cfRule type="expression" dxfId="105" priority="81">
      <formula>H12=J12</formula>
    </cfRule>
    <cfRule type="expression" dxfId="104" priority="82">
      <formula>H12&gt;J12</formula>
    </cfRule>
  </conditionalFormatting>
  <conditionalFormatting sqref="J12">
    <cfRule type="expression" dxfId="103" priority="83">
      <formula>J12=H12</formula>
    </cfRule>
    <cfRule type="expression" dxfId="102" priority="84">
      <formula>J12&gt;H12</formula>
    </cfRule>
  </conditionalFormatting>
  <conditionalFormatting sqref="J19 J17">
    <cfRule type="expression" dxfId="101" priority="75">
      <formula>J17=H17</formula>
    </cfRule>
    <cfRule type="expression" dxfId="100" priority="76">
      <formula>J17&gt;H17</formula>
    </cfRule>
  </conditionalFormatting>
  <conditionalFormatting sqref="H19 H17">
    <cfRule type="expression" dxfId="99" priority="73">
      <formula>H17=J17</formula>
    </cfRule>
    <cfRule type="expression" dxfId="98" priority="74">
      <formula>H17&gt;J17</formula>
    </cfRule>
  </conditionalFormatting>
  <conditionalFormatting sqref="J35">
    <cfRule type="expression" dxfId="97" priority="31">
      <formula>J35=H35</formula>
    </cfRule>
    <cfRule type="expression" dxfId="96" priority="32">
      <formula>J35&gt;H35</formula>
    </cfRule>
  </conditionalFormatting>
  <conditionalFormatting sqref="H35">
    <cfRule type="expression" dxfId="95" priority="29">
      <formula>H35=J35</formula>
    </cfRule>
    <cfRule type="expression" dxfId="94" priority="30">
      <formula>H35&gt;J35</formula>
    </cfRule>
  </conditionalFormatting>
  <conditionalFormatting sqref="H32">
    <cfRule type="expression" dxfId="93" priority="33">
      <formula>H32=J32</formula>
    </cfRule>
    <cfRule type="expression" dxfId="92" priority="34">
      <formula>H32&gt;J32</formula>
    </cfRule>
  </conditionalFormatting>
  <conditionalFormatting sqref="J32">
    <cfRule type="expression" dxfId="91" priority="35">
      <formula>J32=H32</formula>
    </cfRule>
    <cfRule type="expression" dxfId="90" priority="36">
      <formula>J32&gt;H32</formula>
    </cfRule>
  </conditionalFormatting>
  <conditionalFormatting sqref="J39 J37">
    <cfRule type="expression" dxfId="89" priority="27">
      <formula>J37=H37</formula>
    </cfRule>
    <cfRule type="expression" dxfId="88" priority="28">
      <formula>J37&gt;H37</formula>
    </cfRule>
  </conditionalFormatting>
  <conditionalFormatting sqref="H39 H37">
    <cfRule type="expression" dxfId="87" priority="25">
      <formula>H37=J37</formula>
    </cfRule>
    <cfRule type="expression" dxfId="86" priority="26">
      <formula>H37&gt;J37</formula>
    </cfRule>
  </conditionalFormatting>
  <conditionalFormatting sqref="J55">
    <cfRule type="expression" dxfId="85" priority="7">
      <formula>J55=H55</formula>
    </cfRule>
    <cfRule type="expression" dxfId="84" priority="8">
      <formula>J55&gt;H55</formula>
    </cfRule>
  </conditionalFormatting>
  <conditionalFormatting sqref="H55">
    <cfRule type="expression" dxfId="83" priority="5">
      <formula>H55=J55</formula>
    </cfRule>
    <cfRule type="expression" dxfId="82" priority="6">
      <formula>H55&gt;J55</formula>
    </cfRule>
  </conditionalFormatting>
  <conditionalFormatting sqref="H52">
    <cfRule type="expression" dxfId="81" priority="9">
      <formula>H52=J52</formula>
    </cfRule>
    <cfRule type="expression" dxfId="80" priority="10">
      <formula>H52&gt;J52</formula>
    </cfRule>
  </conditionalFormatting>
  <conditionalFormatting sqref="J52">
    <cfRule type="expression" dxfId="79" priority="11">
      <formula>J52=H52</formula>
    </cfRule>
    <cfRule type="expression" dxfId="78" priority="12">
      <formula>J52&gt;H52</formula>
    </cfRule>
  </conditionalFormatting>
  <conditionalFormatting sqref="J59 J57">
    <cfRule type="expression" dxfId="77" priority="3">
      <formula>J57=H57</formula>
    </cfRule>
    <cfRule type="expression" dxfId="76" priority="4">
      <formula>J57&gt;H57</formula>
    </cfRule>
  </conditionalFormatting>
  <conditionalFormatting sqref="H59 H57">
    <cfRule type="expression" dxfId="75" priority="1">
      <formula>H57=J57</formula>
    </cfRule>
    <cfRule type="expression" dxfId="74" priority="2">
      <formula>H57&gt;J57</formula>
    </cfRule>
  </conditionalFormatting>
  <printOptions horizontalCentered="1"/>
  <pageMargins left="0.39370078740157483" right="0.39370078740157483" top="0.59055118110236227" bottom="0.19685039370078741" header="0.39370078740157483" footer="0.19685039370078741"/>
  <pageSetup paperSize="9" scale="105" fitToHeight="0" orientation="landscape" r:id="rId1"/>
  <rowBreaks count="2" manualBreakCount="2">
    <brk id="26" min="1" max="15" man="1"/>
    <brk id="46" min="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DB66"/>
  <sheetViews>
    <sheetView zoomScaleNormal="100" zoomScaleSheetLayoutView="100" workbookViewId="0">
      <selection activeCell="B16" sqref="B16:B17"/>
    </sheetView>
  </sheetViews>
  <sheetFormatPr baseColWidth="10" defaultRowHeight="16.5" customHeight="1"/>
  <cols>
    <col min="1" max="1" width="1.25" style="1" customWidth="1"/>
    <col min="2" max="2" width="5.625" style="1" customWidth="1"/>
    <col min="3" max="3" width="25.625" style="1" customWidth="1"/>
    <col min="4" max="7" width="5.125" style="1" customWidth="1"/>
    <col min="8" max="8" width="5.625" style="1" customWidth="1"/>
    <col min="9" max="9" width="2.625" style="1" customWidth="1"/>
    <col min="10" max="10" width="5.625" style="1" customWidth="1"/>
    <col min="11" max="14" width="5.125" style="1" customWidth="1"/>
    <col min="15" max="15" width="25.625" style="1" customWidth="1"/>
    <col min="16" max="16" width="5.625" style="1" customWidth="1"/>
    <col min="17" max="17" width="1.25" style="1" customWidth="1"/>
    <col min="18" max="22" width="11" style="1" customWidth="1"/>
    <col min="23" max="23" width="11" style="1"/>
    <col min="24" max="24" width="22.375" style="3" customWidth="1"/>
    <col min="25" max="28" width="2.875" style="4" customWidth="1"/>
    <col min="29" max="29" width="4.25" style="4" customWidth="1"/>
    <col min="30" max="107" width="11" style="1" customWidth="1"/>
    <col min="108" max="119" width="11" style="1"/>
    <col min="120" max="120" width="11" style="1" customWidth="1"/>
    <col min="121" max="16384" width="11" style="1"/>
  </cols>
  <sheetData>
    <row r="1" spans="2:29" ht="7.5" customHeight="1"/>
    <row r="2" spans="2:29" ht="30" customHeight="1">
      <c r="D2" s="40" t="s">
        <v>9</v>
      </c>
      <c r="O2" s="36"/>
    </row>
    <row r="3" spans="2:29" ht="24" customHeight="1">
      <c r="D3" s="38" t="s">
        <v>27</v>
      </c>
      <c r="O3" s="34"/>
    </row>
    <row r="4" spans="2:29" ht="21" customHeight="1">
      <c r="C4" s="13"/>
      <c r="D4" s="39" t="s">
        <v>29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35"/>
    </row>
    <row r="5" spans="2:29" ht="18" customHeight="1">
      <c r="C5" s="13"/>
      <c r="D5" s="8" t="s">
        <v>28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29" ht="42" customHeight="1">
      <c r="C6" s="30" t="s">
        <v>15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29" ht="21" customHeight="1">
      <c r="O7" s="17"/>
    </row>
    <row r="8" spans="2:29" s="10" customFormat="1" ht="21" customHeight="1">
      <c r="B8" s="1"/>
      <c r="C8" s="74" t="s">
        <v>32</v>
      </c>
      <c r="D8" s="77"/>
      <c r="E8" s="77"/>
      <c r="F8" s="77"/>
      <c r="G8" s="3"/>
      <c r="H8" s="31"/>
      <c r="I8" s="75" t="s">
        <v>33</v>
      </c>
      <c r="J8" s="76">
        <v>4</v>
      </c>
      <c r="K8" s="77"/>
      <c r="L8" s="32"/>
      <c r="M8" s="32" t="s">
        <v>7</v>
      </c>
      <c r="N8" s="102">
        <v>43847</v>
      </c>
      <c r="O8" s="102"/>
      <c r="P8" s="1"/>
      <c r="X8" s="11"/>
      <c r="Y8" s="12"/>
      <c r="Z8" s="12"/>
      <c r="AA8" s="12"/>
      <c r="AB8" s="12"/>
      <c r="AC8" s="12"/>
    </row>
    <row r="9" spans="2:29" ht="9" customHeight="1">
      <c r="C9" s="16"/>
      <c r="D9" s="16"/>
      <c r="E9" s="16"/>
      <c r="F9" s="16"/>
      <c r="G9" s="16"/>
      <c r="H9" s="16"/>
      <c r="I9" s="21"/>
      <c r="J9" s="16"/>
      <c r="K9" s="16"/>
      <c r="L9" s="16"/>
      <c r="M9" s="16"/>
      <c r="N9" s="16"/>
      <c r="O9" s="16"/>
    </row>
    <row r="10" spans="2:29" s="8" customFormat="1" ht="21" customHeight="1">
      <c r="B10" s="22"/>
      <c r="C10" s="33" t="s">
        <v>13</v>
      </c>
      <c r="D10" s="80">
        <v>0.79166666666666663</v>
      </c>
      <c r="E10" s="80"/>
      <c r="F10" s="37"/>
      <c r="G10" s="37"/>
      <c r="H10" s="33"/>
      <c r="I10" s="33" t="s">
        <v>14</v>
      </c>
      <c r="J10" s="80">
        <v>0.80208333333333337</v>
      </c>
      <c r="K10" s="80"/>
      <c r="L10" s="3"/>
      <c r="M10" s="32" t="s">
        <v>10</v>
      </c>
      <c r="N10" s="81" t="s">
        <v>17</v>
      </c>
      <c r="O10" s="81"/>
      <c r="P10" s="1"/>
      <c r="X10" s="9"/>
      <c r="Y10" s="7"/>
      <c r="Z10" s="7"/>
      <c r="AA10" s="7"/>
      <c r="AB10" s="7"/>
      <c r="AC10" s="7"/>
    </row>
    <row r="11" spans="2:29" ht="9" customHeight="1" thickBot="1">
      <c r="B11" s="22"/>
      <c r="C11" s="23"/>
      <c r="D11" s="87"/>
      <c r="E11" s="87"/>
      <c r="F11" s="24"/>
      <c r="G11" s="24"/>
      <c r="H11" s="25"/>
      <c r="I11" s="19"/>
      <c r="J11" s="88"/>
      <c r="K11" s="88"/>
      <c r="L11" s="18"/>
      <c r="M11" s="20"/>
      <c r="N11" s="89"/>
      <c r="O11" s="89"/>
    </row>
    <row r="12" spans="2:29" s="8" customFormat="1" ht="30" customHeight="1" thickBot="1">
      <c r="B12" s="1"/>
      <c r="C12" s="82" t="s">
        <v>25</v>
      </c>
      <c r="D12" s="78"/>
      <c r="E12" s="78"/>
      <c r="F12" s="78"/>
      <c r="G12" s="78"/>
      <c r="H12" s="59">
        <f>IF(H21=0,0,IF(H21&gt;J21,3,IF(AND(H21=J21,H20&gt;J20),2,I14)))</f>
        <v>0</v>
      </c>
      <c r="I12" s="60" t="s">
        <v>6</v>
      </c>
      <c r="J12" s="59">
        <f>IF(J21=0,0,IF(J21&gt;H21,3,IF(AND(J21=H21,J20&gt;H20),2,I14)))</f>
        <v>0</v>
      </c>
      <c r="K12" s="78" t="s">
        <v>24</v>
      </c>
      <c r="L12" s="78"/>
      <c r="M12" s="78"/>
      <c r="N12" s="78"/>
      <c r="O12" s="79"/>
      <c r="P12" s="1"/>
      <c r="X12" s="9"/>
      <c r="Y12" s="7"/>
      <c r="Z12" s="7"/>
      <c r="AA12" s="7"/>
      <c r="AB12" s="7"/>
      <c r="AC12" s="7"/>
    </row>
    <row r="13" spans="2:29" ht="21" customHeight="1">
      <c r="B13" s="26" t="s">
        <v>0</v>
      </c>
      <c r="C13" s="61" t="s">
        <v>1</v>
      </c>
      <c r="D13" s="62" t="s">
        <v>2</v>
      </c>
      <c r="E13" s="62" t="s">
        <v>3</v>
      </c>
      <c r="F13" s="62" t="s">
        <v>4</v>
      </c>
      <c r="G13" s="62" t="s">
        <v>5</v>
      </c>
      <c r="H13" s="63" t="s">
        <v>11</v>
      </c>
      <c r="I13" s="65">
        <f>IF(AND(H21&lt;&gt;J21,H20&lt;&gt;J20),0,1)</f>
        <v>1</v>
      </c>
      <c r="J13" s="63" t="s">
        <v>11</v>
      </c>
      <c r="K13" s="62" t="s">
        <v>5</v>
      </c>
      <c r="L13" s="62" t="s">
        <v>4</v>
      </c>
      <c r="M13" s="62" t="s">
        <v>3</v>
      </c>
      <c r="N13" s="62" t="s">
        <v>2</v>
      </c>
      <c r="O13" s="64" t="s">
        <v>1</v>
      </c>
      <c r="P13" s="27" t="s">
        <v>0</v>
      </c>
    </row>
    <row r="14" spans="2:29" ht="21" customHeight="1">
      <c r="B14" s="101">
        <v>1</v>
      </c>
      <c r="C14" s="95"/>
      <c r="D14" s="41"/>
      <c r="E14" s="41"/>
      <c r="F14" s="41"/>
      <c r="G14" s="41"/>
      <c r="H14" s="42">
        <f t="shared" ref="H14:H19" si="0">IF(SUM(D14:G14)=0,0,SUM(D14:G14))</f>
        <v>0</v>
      </c>
      <c r="I14" s="43">
        <f>IF(AND(H21=J21,H20=J20),1.5,I13)</f>
        <v>1.5</v>
      </c>
      <c r="J14" s="44">
        <f>IF(SUM(K14:N14)=0,0,SUM(K14:N14))</f>
        <v>0</v>
      </c>
      <c r="K14" s="41"/>
      <c r="L14" s="41"/>
      <c r="M14" s="41"/>
      <c r="N14" s="41"/>
      <c r="O14" s="97"/>
      <c r="P14" s="91">
        <f>B14+1</f>
        <v>2</v>
      </c>
    </row>
    <row r="15" spans="2:29" ht="21" customHeight="1">
      <c r="B15" s="100"/>
      <c r="C15" s="96"/>
      <c r="D15" s="45" t="str">
        <f>IF(D14=0,"",IF(D14&gt;N14,2,IF(D14=N14,1,0)))</f>
        <v/>
      </c>
      <c r="E15" s="45" t="str">
        <f>IF(E14=0,"",IF(E14&gt;M14,2,IF(E14=M14,1,0)))</f>
        <v/>
      </c>
      <c r="F15" s="45" t="str">
        <f>IF(F14=0,"",IF(F14&gt;L14,2,IF(F14=L14,1,0)))</f>
        <v/>
      </c>
      <c r="G15" s="45" t="str">
        <f>IF(G14=0,"",IF(G14&gt;K14,2,IF(G14=K14,1,0)))</f>
        <v/>
      </c>
      <c r="H15" s="46">
        <f t="shared" si="0"/>
        <v>0</v>
      </c>
      <c r="I15" s="47" t="s">
        <v>6</v>
      </c>
      <c r="J15" s="48">
        <f t="shared" ref="J15:J19" si="1">IF(SUM(K15:N15)=0,0,SUM(K15:N15))</f>
        <v>0</v>
      </c>
      <c r="K15" s="45" t="str">
        <f>IF(K14=0,"",IF(K14&gt;G14,2,IF(K14=G14,1,0)))</f>
        <v/>
      </c>
      <c r="L15" s="45" t="str">
        <f>IF(L14=0,"",IF(L14&gt;F14,2,IF(L14=F14,1,0)))</f>
        <v/>
      </c>
      <c r="M15" s="45" t="str">
        <f>IF(M14=0,"",IF(M14&gt;E14,2,IF(M14=E14,1,0)))</f>
        <v/>
      </c>
      <c r="N15" s="45" t="str">
        <f>IF(N14=0,"",IF(N14&gt;D14,2,IF(N14=D14,1,0)))</f>
        <v/>
      </c>
      <c r="O15" s="98"/>
      <c r="P15" s="92"/>
    </row>
    <row r="16" spans="2:29" ht="21" customHeight="1">
      <c r="B16" s="93">
        <f>B14+2</f>
        <v>3</v>
      </c>
      <c r="C16" s="95"/>
      <c r="D16" s="41"/>
      <c r="E16" s="41"/>
      <c r="F16" s="41"/>
      <c r="G16" s="41"/>
      <c r="H16" s="42">
        <f t="shared" si="0"/>
        <v>0</v>
      </c>
      <c r="I16" s="49"/>
      <c r="J16" s="44">
        <f>IF(SUM(K16:N16)=0,0,SUM(K16:N16))</f>
        <v>0</v>
      </c>
      <c r="K16" s="41"/>
      <c r="L16" s="41"/>
      <c r="M16" s="41"/>
      <c r="N16" s="41"/>
      <c r="O16" s="97"/>
      <c r="P16" s="99">
        <f>P14+2</f>
        <v>4</v>
      </c>
    </row>
    <row r="17" spans="2:106" ht="21" customHeight="1">
      <c r="B17" s="100"/>
      <c r="C17" s="96"/>
      <c r="D17" s="45" t="str">
        <f>IF(D16=0,"",IF(D16&gt;N16,2,IF(D16=N16,1,0)))</f>
        <v/>
      </c>
      <c r="E17" s="45" t="str">
        <f>IF(E16=0,"",IF(E16&gt;M16,2,IF(E16=M16,1,0)))</f>
        <v/>
      </c>
      <c r="F17" s="45" t="str">
        <f>IF(F16=0,"",IF(F16&gt;L16,2,IF(F16=L16,1,0)))</f>
        <v/>
      </c>
      <c r="G17" s="45" t="str">
        <f>IF(G16=0,"",IF(G16&gt;K16,2,IF(G16=K16,1,0)))</f>
        <v/>
      </c>
      <c r="H17" s="46">
        <f t="shared" si="0"/>
        <v>0</v>
      </c>
      <c r="I17" s="47" t="s">
        <v>6</v>
      </c>
      <c r="J17" s="48">
        <f t="shared" si="1"/>
        <v>0</v>
      </c>
      <c r="K17" s="45" t="str">
        <f>IF(K16=0,"",IF(K16&gt;G16,2,IF(K16=G16,1,0)))</f>
        <v/>
      </c>
      <c r="L17" s="45" t="str">
        <f>IF(L16=0,"",IF(L16&gt;F16,2,IF(L16=F16,1,0)))</f>
        <v/>
      </c>
      <c r="M17" s="45" t="str">
        <f>IF(M16=0,"",IF(M16&gt;E16,2,IF(M16=E16,1,0)))</f>
        <v/>
      </c>
      <c r="N17" s="45" t="str">
        <f>IF(N16=0,"",IF(N16&gt;D16,2,IF(N16=D16,1,0)))</f>
        <v/>
      </c>
      <c r="O17" s="98"/>
      <c r="P17" s="92"/>
    </row>
    <row r="18" spans="2:106" ht="21" customHeight="1">
      <c r="B18" s="93">
        <f t="shared" ref="B18" si="2">B16+2</f>
        <v>5</v>
      </c>
      <c r="C18" s="95"/>
      <c r="D18" s="41"/>
      <c r="E18" s="41"/>
      <c r="F18" s="41"/>
      <c r="G18" s="41"/>
      <c r="H18" s="42">
        <f t="shared" si="0"/>
        <v>0</v>
      </c>
      <c r="I18" s="49"/>
      <c r="J18" s="44">
        <f>IF(SUM(K18:N18)=0,0,SUM(K18:N18))</f>
        <v>0</v>
      </c>
      <c r="K18" s="41"/>
      <c r="L18" s="41"/>
      <c r="M18" s="41"/>
      <c r="N18" s="41"/>
      <c r="O18" s="97"/>
      <c r="P18" s="99">
        <f t="shared" ref="P18" si="3">P16+2</f>
        <v>6</v>
      </c>
    </row>
    <row r="19" spans="2:106" ht="21" customHeight="1" thickBot="1">
      <c r="B19" s="94"/>
      <c r="C19" s="96"/>
      <c r="D19" s="45" t="str">
        <f>IF(D18=0,"",IF(D18&gt;N18,2,IF(D18=N18,1,0)))</f>
        <v/>
      </c>
      <c r="E19" s="45" t="str">
        <f>IF(E18=0,"",IF(E18&gt;M18,2,IF(E18=M18,1,0)))</f>
        <v/>
      </c>
      <c r="F19" s="45" t="str">
        <f>IF(F18=0,"",IF(F18&gt;L18,2,IF(F18=L18,1,0)))</f>
        <v/>
      </c>
      <c r="G19" s="45" t="str">
        <f>IF(G18=0,"",IF(G18&gt;K18,2,IF(G18=K18,1,0)))</f>
        <v/>
      </c>
      <c r="H19" s="46">
        <f t="shared" si="0"/>
        <v>0</v>
      </c>
      <c r="I19" s="47" t="s">
        <v>6</v>
      </c>
      <c r="J19" s="48">
        <f t="shared" si="1"/>
        <v>0</v>
      </c>
      <c r="K19" s="45" t="str">
        <f>IF(K18=0,"",IF(K18&gt;G18,2,IF(K18=G18,1,0)))</f>
        <v/>
      </c>
      <c r="L19" s="45" t="str">
        <f>IF(L18=0,"",IF(L18&gt;F18,2,IF(L18=F18,1,0)))</f>
        <v/>
      </c>
      <c r="M19" s="45" t="str">
        <f>IF(M18=0,"",IF(M18&gt;E18,2,IF(M18=E18,1,0)))</f>
        <v/>
      </c>
      <c r="N19" s="45" t="str">
        <f>IF(N18=0,"",IF(N18&gt;D18,2,IF(N18=D18,1,0)))</f>
        <v/>
      </c>
      <c r="O19" s="98"/>
      <c r="P19" s="91"/>
    </row>
    <row r="20" spans="2:106" ht="21" customHeight="1">
      <c r="B20" s="28"/>
      <c r="C20" s="83" t="s">
        <v>8</v>
      </c>
      <c r="D20" s="50">
        <f>IF(SUM(D14,D16,D18)=0,0,SUM(D14,D16,D18))</f>
        <v>0</v>
      </c>
      <c r="E20" s="50">
        <f t="shared" ref="E20:G20" si="4">IF(SUM(E14,E16,E18)=0,0,SUM(E14,E16,E18))</f>
        <v>0</v>
      </c>
      <c r="F20" s="50">
        <f t="shared" si="4"/>
        <v>0</v>
      </c>
      <c r="G20" s="50">
        <f t="shared" si="4"/>
        <v>0</v>
      </c>
      <c r="H20" s="51">
        <f>SUM(D20:G20)</f>
        <v>0</v>
      </c>
      <c r="I20" s="73" t="s">
        <v>6</v>
      </c>
      <c r="J20" s="52">
        <f>SUM(K20:N20)</f>
        <v>0</v>
      </c>
      <c r="K20" s="50">
        <f t="shared" ref="K20:N21" si="5">IF(SUM(K14,K16,K18)=0,0,SUM(K14,K16,K18))</f>
        <v>0</v>
      </c>
      <c r="L20" s="50">
        <f t="shared" si="5"/>
        <v>0</v>
      </c>
      <c r="M20" s="50">
        <f t="shared" si="5"/>
        <v>0</v>
      </c>
      <c r="N20" s="53">
        <f t="shared" si="5"/>
        <v>0</v>
      </c>
      <c r="O20" s="85" t="s">
        <v>12</v>
      </c>
      <c r="P20" s="28"/>
      <c r="X20" s="6"/>
      <c r="Y20" s="5"/>
      <c r="Z20" s="5"/>
      <c r="AA20" s="5"/>
      <c r="AB20" s="5"/>
      <c r="AD20" s="2"/>
      <c r="AE20" s="2"/>
      <c r="AF20" s="2"/>
      <c r="AG20" s="2"/>
      <c r="AH20" s="2"/>
      <c r="AJ20" s="2"/>
      <c r="AK20" s="2"/>
      <c r="AL20" s="2"/>
      <c r="AM20" s="2"/>
      <c r="AN20" s="2"/>
      <c r="AP20" s="2"/>
      <c r="AQ20" s="2"/>
      <c r="AR20" s="2"/>
      <c r="AS20" s="2"/>
      <c r="AT20" s="2"/>
      <c r="AV20" s="2"/>
      <c r="AW20" s="2"/>
      <c r="AX20" s="2"/>
      <c r="AY20" s="2"/>
      <c r="AZ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N20" s="2"/>
      <c r="BO20" s="2"/>
      <c r="BP20" s="2"/>
      <c r="BQ20" s="2"/>
      <c r="BR20" s="2"/>
      <c r="BT20" s="2"/>
      <c r="BU20" s="2"/>
      <c r="BV20" s="2"/>
      <c r="BW20" s="2"/>
      <c r="BX20" s="2"/>
      <c r="BZ20" s="2"/>
      <c r="CA20" s="2"/>
      <c r="CB20" s="2"/>
      <c r="CC20" s="2"/>
      <c r="CD20" s="2"/>
      <c r="CF20" s="2"/>
      <c r="CG20" s="2"/>
      <c r="CH20" s="2"/>
      <c r="CI20" s="2"/>
      <c r="CJ20" s="2"/>
      <c r="CL20" s="2"/>
      <c r="CM20" s="2"/>
      <c r="CN20" s="2"/>
      <c r="CO20" s="2"/>
      <c r="CP20" s="2"/>
      <c r="CR20" s="2"/>
      <c r="CS20" s="2"/>
      <c r="CT20" s="2"/>
      <c r="CU20" s="2"/>
      <c r="CV20" s="2"/>
      <c r="CX20" s="2"/>
      <c r="CY20" s="2"/>
      <c r="CZ20" s="2"/>
      <c r="DA20" s="2"/>
      <c r="DB20" s="2"/>
    </row>
    <row r="21" spans="2:106" ht="21" customHeight="1" thickBot="1">
      <c r="B21" s="29"/>
      <c r="C21" s="84"/>
      <c r="D21" s="54">
        <f>IF(SUM(D15,D17,D19)=0,0,SUM(D15,D17,D19))</f>
        <v>0</v>
      </c>
      <c r="E21" s="54">
        <f>IF(SUM(E15,E17,E19)=0,0,SUM(E15,E17,E19))</f>
        <v>0</v>
      </c>
      <c r="F21" s="54">
        <f t="shared" ref="F21:G21" si="6">IF(SUM(F15,F17,F19)=0,0,SUM(F15,F17,F19))</f>
        <v>0</v>
      </c>
      <c r="G21" s="54">
        <f t="shared" si="6"/>
        <v>0</v>
      </c>
      <c r="H21" s="55">
        <f>SUM(D21:G21)</f>
        <v>0</v>
      </c>
      <c r="I21" s="56" t="s">
        <v>6</v>
      </c>
      <c r="J21" s="57">
        <f>SUM(K21:N21)</f>
        <v>0</v>
      </c>
      <c r="K21" s="54">
        <f t="shared" si="5"/>
        <v>0</v>
      </c>
      <c r="L21" s="54">
        <f t="shared" si="5"/>
        <v>0</v>
      </c>
      <c r="M21" s="54">
        <f t="shared" si="5"/>
        <v>0</v>
      </c>
      <c r="N21" s="58">
        <f t="shared" si="5"/>
        <v>0</v>
      </c>
      <c r="O21" s="86"/>
      <c r="P21" s="29"/>
      <c r="X21" s="6"/>
      <c r="Y21" s="5"/>
      <c r="Z21" s="5"/>
      <c r="AA21" s="5"/>
      <c r="AB21" s="5"/>
      <c r="AD21" s="2"/>
      <c r="AE21" s="2"/>
      <c r="AF21" s="2"/>
      <c r="AG21" s="2"/>
      <c r="AH21" s="2"/>
      <c r="AJ21" s="2"/>
      <c r="AK21" s="2"/>
      <c r="AL21" s="2"/>
      <c r="AM21" s="2"/>
      <c r="AN21" s="2"/>
      <c r="AP21" s="2"/>
      <c r="AQ21" s="2"/>
      <c r="AR21" s="2"/>
      <c r="AS21" s="2"/>
      <c r="AT21" s="2"/>
      <c r="AV21" s="2"/>
      <c r="AW21" s="2"/>
      <c r="AX21" s="2"/>
      <c r="AY21" s="2"/>
      <c r="AZ21" s="2"/>
      <c r="BB21" s="2"/>
      <c r="BC21" s="2"/>
      <c r="BD21" s="2"/>
      <c r="BE21" s="2"/>
      <c r="BF21" s="2"/>
      <c r="BH21" s="2"/>
      <c r="BI21" s="2"/>
      <c r="BJ21" s="2"/>
      <c r="BK21" s="2"/>
      <c r="BL21" s="2"/>
      <c r="BN21" s="2"/>
      <c r="BO21" s="2"/>
      <c r="BP21" s="2"/>
      <c r="BQ21" s="2"/>
      <c r="BR21" s="2"/>
      <c r="BT21" s="2"/>
      <c r="BU21" s="2"/>
      <c r="BV21" s="2"/>
      <c r="BW21" s="2"/>
      <c r="BX21" s="2"/>
      <c r="BZ21" s="2"/>
      <c r="CA21" s="2"/>
      <c r="CB21" s="2"/>
      <c r="CC21" s="2"/>
      <c r="CD21" s="2"/>
      <c r="CF21" s="2"/>
      <c r="CG21" s="2"/>
      <c r="CH21" s="2"/>
      <c r="CI21" s="2"/>
      <c r="CJ21" s="2"/>
      <c r="CL21" s="2"/>
      <c r="CM21" s="2"/>
      <c r="CN21" s="2"/>
      <c r="CO21" s="2"/>
      <c r="CP21" s="2"/>
      <c r="CR21" s="2"/>
      <c r="CS21" s="2"/>
      <c r="CT21" s="2"/>
      <c r="CU21" s="2"/>
      <c r="CV21" s="2"/>
      <c r="CX21" s="2"/>
      <c r="CY21" s="2"/>
      <c r="CZ21" s="2"/>
      <c r="DA21" s="2"/>
      <c r="DB21" s="2"/>
    </row>
    <row r="22" spans="2:106" ht="21" customHeight="1"/>
    <row r="23" spans="2:106" ht="21" customHeight="1"/>
    <row r="24" spans="2:106" ht="21" customHeight="1"/>
    <row r="25" spans="2:106" ht="21" customHeight="1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106" ht="15" customHeight="1">
      <c r="C26" s="69" t="s">
        <v>30</v>
      </c>
      <c r="D26" s="70"/>
      <c r="E26" s="29"/>
      <c r="F26" s="71"/>
      <c r="G26" s="71"/>
      <c r="H26" s="71"/>
      <c r="I26" s="72" t="s">
        <v>31</v>
      </c>
      <c r="J26" s="71"/>
      <c r="K26" s="71"/>
      <c r="L26" s="71"/>
      <c r="M26" s="29"/>
      <c r="N26" s="69" t="s">
        <v>30</v>
      </c>
      <c r="O26" s="69"/>
    </row>
    <row r="27" spans="2:106" ht="21" customHeight="1"/>
    <row r="28" spans="2:106" ht="21" customHeight="1">
      <c r="C28" s="74" t="s">
        <v>32</v>
      </c>
      <c r="D28" s="77"/>
      <c r="E28" s="77"/>
      <c r="F28" s="77"/>
      <c r="G28" s="3"/>
      <c r="H28" s="31"/>
      <c r="I28" s="75" t="s">
        <v>33</v>
      </c>
      <c r="J28" s="76">
        <v>4</v>
      </c>
      <c r="K28" s="77"/>
      <c r="L28" s="32"/>
      <c r="M28" s="32" t="s">
        <v>7</v>
      </c>
      <c r="N28" s="102">
        <v>43848</v>
      </c>
      <c r="O28" s="102"/>
    </row>
    <row r="29" spans="2:106" ht="9" customHeight="1">
      <c r="C29" s="16"/>
      <c r="D29" s="16"/>
      <c r="E29" s="16"/>
      <c r="F29" s="16"/>
      <c r="G29" s="16"/>
      <c r="H29" s="16"/>
      <c r="I29" s="21"/>
      <c r="J29" s="16"/>
      <c r="K29" s="16"/>
      <c r="L29" s="16"/>
      <c r="M29" s="16"/>
      <c r="N29" s="16"/>
      <c r="O29" s="16"/>
    </row>
    <row r="30" spans="2:106" ht="21" customHeight="1">
      <c r="B30" s="22"/>
      <c r="C30" s="33" t="s">
        <v>13</v>
      </c>
      <c r="D30" s="90">
        <v>0.42708333333333331</v>
      </c>
      <c r="E30" s="90"/>
      <c r="F30" s="37"/>
      <c r="G30" s="37"/>
      <c r="H30" s="33"/>
      <c r="I30" s="33" t="s">
        <v>14</v>
      </c>
      <c r="J30" s="80">
        <v>0.4375</v>
      </c>
      <c r="K30" s="80"/>
      <c r="L30" s="3"/>
      <c r="M30" s="32" t="s">
        <v>10</v>
      </c>
      <c r="N30" s="81" t="str">
        <f>N10</f>
        <v>Stössing</v>
      </c>
      <c r="O30" s="81"/>
    </row>
    <row r="31" spans="2:106" ht="9" customHeight="1" thickBot="1">
      <c r="B31" s="22"/>
      <c r="C31" s="23"/>
      <c r="D31" s="87"/>
      <c r="E31" s="87"/>
      <c r="F31" s="24"/>
      <c r="G31" s="24"/>
      <c r="H31" s="25"/>
      <c r="I31" s="19"/>
      <c r="J31" s="88"/>
      <c r="K31" s="88"/>
      <c r="L31" s="18"/>
      <c r="M31" s="20"/>
      <c r="N31" s="89"/>
      <c r="O31" s="89"/>
    </row>
    <row r="32" spans="2:106" ht="30" customHeight="1" thickBot="1">
      <c r="C32" s="82" t="s">
        <v>22</v>
      </c>
      <c r="D32" s="78"/>
      <c r="E32" s="78"/>
      <c r="F32" s="78"/>
      <c r="G32" s="78"/>
      <c r="H32" s="59">
        <f>IF(H41=0,0,IF(H41&gt;J41,3,IF(AND(H41=J41,H40&gt;J40),2,I34)))</f>
        <v>0</v>
      </c>
      <c r="I32" s="60" t="s">
        <v>6</v>
      </c>
      <c r="J32" s="59">
        <f>IF(J41=0,0,IF(J41&gt;H41,3,IF(AND(J41=H41,J40&gt;H40),2,I34)))</f>
        <v>0</v>
      </c>
      <c r="K32" s="78" t="s">
        <v>26</v>
      </c>
      <c r="L32" s="78"/>
      <c r="M32" s="78"/>
      <c r="N32" s="78"/>
      <c r="O32" s="79"/>
    </row>
    <row r="33" spans="2:16" ht="21" customHeight="1">
      <c r="B33" s="26" t="s">
        <v>0</v>
      </c>
      <c r="C33" s="61" t="s">
        <v>1</v>
      </c>
      <c r="D33" s="62" t="s">
        <v>2</v>
      </c>
      <c r="E33" s="62" t="s">
        <v>3</v>
      </c>
      <c r="F33" s="62" t="s">
        <v>4</v>
      </c>
      <c r="G33" s="62" t="s">
        <v>5</v>
      </c>
      <c r="H33" s="63" t="s">
        <v>11</v>
      </c>
      <c r="I33" s="65">
        <f>IF(AND(H41&lt;&gt;J41,H40&lt;&gt;J40),0,1)</f>
        <v>1</v>
      </c>
      <c r="J33" s="63" t="s">
        <v>11</v>
      </c>
      <c r="K33" s="62" t="s">
        <v>5</v>
      </c>
      <c r="L33" s="62" t="s">
        <v>4</v>
      </c>
      <c r="M33" s="62" t="s">
        <v>3</v>
      </c>
      <c r="N33" s="62" t="s">
        <v>2</v>
      </c>
      <c r="O33" s="64" t="s">
        <v>1</v>
      </c>
      <c r="P33" s="27" t="s">
        <v>0</v>
      </c>
    </row>
    <row r="34" spans="2:16" ht="21" customHeight="1">
      <c r="B34" s="101">
        <v>1</v>
      </c>
      <c r="C34" s="95"/>
      <c r="D34" s="41"/>
      <c r="E34" s="41"/>
      <c r="F34" s="41"/>
      <c r="G34" s="41"/>
      <c r="H34" s="66">
        <f t="shared" ref="H34:H39" si="7">IF(SUM(D34:G34)=0,0,SUM(D34:G34))</f>
        <v>0</v>
      </c>
      <c r="I34" s="43">
        <f>IF(AND(H41=J41,H40=J40),1.5,1)</f>
        <v>1.5</v>
      </c>
      <c r="J34" s="66">
        <f>IF(SUM(K34:N34)=0,0,SUM(K34:N34))</f>
        <v>0</v>
      </c>
      <c r="K34" s="41"/>
      <c r="L34" s="41"/>
      <c r="M34" s="41"/>
      <c r="N34" s="41"/>
      <c r="O34" s="97"/>
      <c r="P34" s="91">
        <f>B34+1</f>
        <v>2</v>
      </c>
    </row>
    <row r="35" spans="2:16" ht="21" customHeight="1">
      <c r="B35" s="100"/>
      <c r="C35" s="96"/>
      <c r="D35" s="45" t="str">
        <f>IF(D34=0,"",IF(D34&gt;N34,2,IF(D34=N34,1,0)))</f>
        <v/>
      </c>
      <c r="E35" s="45" t="str">
        <f>IF(E34=0,"",IF(E34&gt;M34,2,IF(E34=M34,1,0)))</f>
        <v/>
      </c>
      <c r="F35" s="45" t="str">
        <f>IF(F34=0,"",IF(F34&gt;L34,2,IF(F34=L34,1,0)))</f>
        <v/>
      </c>
      <c r="G35" s="45" t="str">
        <f>IF(G34=0,"",IF(G34&gt;K34,2,IF(G34=K34,1,0)))</f>
        <v/>
      </c>
      <c r="H35" s="45">
        <f t="shared" si="7"/>
        <v>0</v>
      </c>
      <c r="I35" s="47" t="s">
        <v>6</v>
      </c>
      <c r="J35" s="45">
        <f t="shared" ref="J35" si="8">IF(SUM(K35:N35)=0,0,SUM(K35:N35))</f>
        <v>0</v>
      </c>
      <c r="K35" s="45" t="str">
        <f>IF(K34=0,"",IF(K34&gt;G34,2,IF(K34=G34,1,0)))</f>
        <v/>
      </c>
      <c r="L35" s="45" t="str">
        <f>IF(L34=0,"",IF(L34&gt;F34,2,IF(L34=F34,1,0)))</f>
        <v/>
      </c>
      <c r="M35" s="45" t="str">
        <f>IF(M34=0,"",IF(M34&gt;E34,2,IF(M34=E34,1,0)))</f>
        <v/>
      </c>
      <c r="N35" s="45" t="str">
        <f>IF(N34=0,"",IF(N34&gt;D34,2,IF(N34=D34,1,0)))</f>
        <v/>
      </c>
      <c r="O35" s="98"/>
      <c r="P35" s="92"/>
    </row>
    <row r="36" spans="2:16" ht="21" customHeight="1">
      <c r="B36" s="93">
        <f>B34+2</f>
        <v>3</v>
      </c>
      <c r="C36" s="95"/>
      <c r="D36" s="41"/>
      <c r="E36" s="41"/>
      <c r="F36" s="41"/>
      <c r="G36" s="41"/>
      <c r="H36" s="66">
        <f t="shared" si="7"/>
        <v>0</v>
      </c>
      <c r="I36" s="49"/>
      <c r="J36" s="66">
        <f>IF(SUM(K36:N36)=0,0,SUM(K36:N36))</f>
        <v>0</v>
      </c>
      <c r="K36" s="41"/>
      <c r="L36" s="41"/>
      <c r="M36" s="41"/>
      <c r="N36" s="41"/>
      <c r="O36" s="97"/>
      <c r="P36" s="99">
        <f>P34+2</f>
        <v>4</v>
      </c>
    </row>
    <row r="37" spans="2:16" ht="21" customHeight="1">
      <c r="B37" s="100"/>
      <c r="C37" s="96"/>
      <c r="D37" s="45" t="str">
        <f>IF(D36=0,"",IF(D36&gt;N36,2,IF(D36=N36,1,0)))</f>
        <v/>
      </c>
      <c r="E37" s="45" t="str">
        <f>IF(E36=0,"",IF(E36&gt;M36,2,IF(E36=M36,1,0)))</f>
        <v/>
      </c>
      <c r="F37" s="45" t="str">
        <f>IF(F36=0,"",IF(F36&gt;L36,2,IF(F36=L36,1,0)))</f>
        <v/>
      </c>
      <c r="G37" s="45" t="str">
        <f>IF(G36=0,"",IF(G36&gt;K36,2,IF(G36=K36,1,0)))</f>
        <v/>
      </c>
      <c r="H37" s="45">
        <f t="shared" si="7"/>
        <v>0</v>
      </c>
      <c r="I37" s="47" t="s">
        <v>6</v>
      </c>
      <c r="J37" s="45">
        <f t="shared" ref="J37" si="9">IF(SUM(K37:N37)=0,0,SUM(K37:N37))</f>
        <v>0</v>
      </c>
      <c r="K37" s="45" t="str">
        <f>IF(K36=0,"",IF(K36&gt;G36,2,IF(K36=G36,1,0)))</f>
        <v/>
      </c>
      <c r="L37" s="45" t="str">
        <f>IF(L36=0,"",IF(L36&gt;F36,2,IF(L36=F36,1,0)))</f>
        <v/>
      </c>
      <c r="M37" s="45" t="str">
        <f>IF(M36=0,"",IF(M36&gt;E36,2,IF(M36=E36,1,0)))</f>
        <v/>
      </c>
      <c r="N37" s="45" t="str">
        <f>IF(N36=0,"",IF(N36&gt;D36,2,IF(N36=D36,1,0)))</f>
        <v/>
      </c>
      <c r="O37" s="98"/>
      <c r="P37" s="92"/>
    </row>
    <row r="38" spans="2:16" ht="21" customHeight="1">
      <c r="B38" s="93">
        <f t="shared" ref="B38" si="10">B36+2</f>
        <v>5</v>
      </c>
      <c r="C38" s="95"/>
      <c r="D38" s="41"/>
      <c r="E38" s="41"/>
      <c r="F38" s="41"/>
      <c r="G38" s="41"/>
      <c r="H38" s="66">
        <f t="shared" si="7"/>
        <v>0</v>
      </c>
      <c r="I38" s="49"/>
      <c r="J38" s="66">
        <f>IF(SUM(K38:N38)=0,0,SUM(K38:N38))</f>
        <v>0</v>
      </c>
      <c r="K38" s="41"/>
      <c r="L38" s="41"/>
      <c r="M38" s="41"/>
      <c r="N38" s="41"/>
      <c r="O38" s="97"/>
      <c r="P38" s="99">
        <f t="shared" ref="P38" si="11">P36+2</f>
        <v>6</v>
      </c>
    </row>
    <row r="39" spans="2:16" ht="21" customHeight="1" thickBot="1">
      <c r="B39" s="94"/>
      <c r="C39" s="96"/>
      <c r="D39" s="45" t="str">
        <f>IF(D38=0,"",IF(D38&gt;N38,2,IF(D38=N38,1,0)))</f>
        <v/>
      </c>
      <c r="E39" s="45" t="str">
        <f>IF(E38=0,"",IF(E38&gt;M38,2,IF(E38=M38,1,0)))</f>
        <v/>
      </c>
      <c r="F39" s="45" t="str">
        <f>IF(F38=0,"",IF(F38&gt;L38,2,IF(F38=L38,1,0)))</f>
        <v/>
      </c>
      <c r="G39" s="45" t="str">
        <f>IF(G38=0,"",IF(G38&gt;K38,2,IF(G38=K38,1,0)))</f>
        <v/>
      </c>
      <c r="H39" s="45">
        <f t="shared" si="7"/>
        <v>0</v>
      </c>
      <c r="I39" s="47" t="s">
        <v>6</v>
      </c>
      <c r="J39" s="45">
        <f t="shared" ref="J39" si="12">IF(SUM(K39:N39)=0,0,SUM(K39:N39))</f>
        <v>0</v>
      </c>
      <c r="K39" s="45" t="str">
        <f>IF(K38=0,"",IF(K38&gt;G38,2,IF(K38=G38,1,0)))</f>
        <v/>
      </c>
      <c r="L39" s="45" t="str">
        <f>IF(L38=0,"",IF(L38&gt;F38,2,IF(L38=F38,1,0)))</f>
        <v/>
      </c>
      <c r="M39" s="45" t="str">
        <f>IF(M38=0,"",IF(M38&gt;E38,2,IF(M38=E38,1,0)))</f>
        <v/>
      </c>
      <c r="N39" s="45" t="str">
        <f>IF(N38=0,"",IF(N38&gt;D38,2,IF(N38=D38,1,0)))</f>
        <v/>
      </c>
      <c r="O39" s="98"/>
      <c r="P39" s="91"/>
    </row>
    <row r="40" spans="2:16" ht="21" customHeight="1">
      <c r="B40" s="28"/>
      <c r="C40" s="83" t="s">
        <v>8</v>
      </c>
      <c r="D40" s="53">
        <f>IF(SUM(D34,D36,D38)=0,0,SUM(D34,D36,D38))</f>
        <v>0</v>
      </c>
      <c r="E40" s="53">
        <f t="shared" ref="E40:G40" si="13">IF(SUM(E34,E36,E38)=0,0,SUM(E34,E36,E38))</f>
        <v>0</v>
      </c>
      <c r="F40" s="53">
        <f t="shared" si="13"/>
        <v>0</v>
      </c>
      <c r="G40" s="53">
        <f t="shared" si="13"/>
        <v>0</v>
      </c>
      <c r="H40" s="67">
        <f>SUM(D40:G40)</f>
        <v>0</v>
      </c>
      <c r="I40" s="73" t="s">
        <v>6</v>
      </c>
      <c r="J40" s="67">
        <f>SUM(K40:N40)</f>
        <v>0</v>
      </c>
      <c r="K40" s="53">
        <f t="shared" ref="K40:N40" si="14">IF(SUM(K34,K36,K38)=0,0,SUM(K34,K36,K38))</f>
        <v>0</v>
      </c>
      <c r="L40" s="53">
        <f t="shared" si="14"/>
        <v>0</v>
      </c>
      <c r="M40" s="53">
        <f t="shared" si="14"/>
        <v>0</v>
      </c>
      <c r="N40" s="53">
        <f t="shared" si="14"/>
        <v>0</v>
      </c>
      <c r="O40" s="85" t="s">
        <v>12</v>
      </c>
      <c r="P40" s="28"/>
    </row>
    <row r="41" spans="2:16" ht="21" customHeight="1" thickBot="1">
      <c r="B41" s="29"/>
      <c r="C41" s="84"/>
      <c r="D41" s="58">
        <f>IF(SUM(D35,D37,D39)=0,0,SUM(D35,D37,D39))</f>
        <v>0</v>
      </c>
      <c r="E41" s="58">
        <f>IF(SUM(E35,E37,E39)=0,0,SUM(E35,E37,E39))</f>
        <v>0</v>
      </c>
      <c r="F41" s="58">
        <f t="shared" ref="F41:G41" si="15">IF(SUM(F35,F37,F39)=0,0,SUM(F35,F37,F39))</f>
        <v>0</v>
      </c>
      <c r="G41" s="58">
        <f t="shared" si="15"/>
        <v>0</v>
      </c>
      <c r="H41" s="68">
        <f>SUM(D41:G41)</f>
        <v>0</v>
      </c>
      <c r="I41" s="56" t="s">
        <v>6</v>
      </c>
      <c r="J41" s="68">
        <f>SUM(K41:N41)</f>
        <v>0</v>
      </c>
      <c r="K41" s="58">
        <f t="shared" ref="K41:N41" si="16">IF(SUM(K35,K37,K39)=0,0,SUM(K35,K37,K39))</f>
        <v>0</v>
      </c>
      <c r="L41" s="58">
        <f t="shared" si="16"/>
        <v>0</v>
      </c>
      <c r="M41" s="58">
        <f t="shared" si="16"/>
        <v>0</v>
      </c>
      <c r="N41" s="58">
        <f t="shared" si="16"/>
        <v>0</v>
      </c>
      <c r="O41" s="86"/>
      <c r="P41" s="29"/>
    </row>
    <row r="42" spans="2:16" ht="21" customHeight="1"/>
    <row r="43" spans="2:16" ht="21" customHeight="1"/>
    <row r="44" spans="2:16" ht="21" customHeight="1"/>
    <row r="45" spans="2:16" ht="21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6" ht="15" customHeight="1">
      <c r="C46" s="69" t="s">
        <v>30</v>
      </c>
      <c r="D46" s="70"/>
      <c r="E46" s="29"/>
      <c r="F46" s="71"/>
      <c r="G46" s="71"/>
      <c r="H46" s="71"/>
      <c r="I46" s="72" t="s">
        <v>31</v>
      </c>
      <c r="J46" s="71"/>
      <c r="K46" s="71"/>
      <c r="L46" s="71"/>
      <c r="M46" s="29"/>
      <c r="N46" s="69" t="s">
        <v>30</v>
      </c>
      <c r="O46" s="69"/>
    </row>
    <row r="47" spans="2:16" ht="21" customHeight="1"/>
    <row r="48" spans="2:16" ht="21" customHeight="1">
      <c r="C48" s="74" t="s">
        <v>32</v>
      </c>
      <c r="D48" s="77"/>
      <c r="E48" s="77"/>
      <c r="F48" s="77"/>
      <c r="G48" s="3"/>
      <c r="H48" s="31"/>
      <c r="I48" s="75" t="s">
        <v>33</v>
      </c>
      <c r="J48" s="76">
        <v>4</v>
      </c>
      <c r="K48" s="77"/>
      <c r="L48" s="32"/>
      <c r="M48" s="32" t="s">
        <v>7</v>
      </c>
      <c r="N48" s="102">
        <v>43848</v>
      </c>
      <c r="O48" s="102"/>
    </row>
    <row r="49" spans="2:16" ht="9" customHeight="1">
      <c r="C49" s="16"/>
      <c r="D49" s="16"/>
      <c r="E49" s="16"/>
      <c r="F49" s="16"/>
      <c r="G49" s="16"/>
      <c r="H49" s="16"/>
      <c r="I49" s="21"/>
      <c r="J49" s="16"/>
      <c r="K49" s="16"/>
      <c r="L49" s="16"/>
      <c r="M49" s="16"/>
      <c r="N49" s="16"/>
      <c r="O49" s="16"/>
    </row>
    <row r="50" spans="2:16" ht="21" customHeight="1">
      <c r="B50" s="22"/>
      <c r="C50" s="33" t="s">
        <v>13</v>
      </c>
      <c r="D50" s="90">
        <v>0.47916666666666669</v>
      </c>
      <c r="E50" s="90"/>
      <c r="F50" s="37"/>
      <c r="G50" s="37"/>
      <c r="H50" s="33"/>
      <c r="I50" s="33" t="s">
        <v>14</v>
      </c>
      <c r="J50" s="80">
        <v>0.48958333333333331</v>
      </c>
      <c r="K50" s="80"/>
      <c r="L50" s="3"/>
      <c r="M50" s="32" t="s">
        <v>10</v>
      </c>
      <c r="N50" s="81" t="str">
        <f>N30</f>
        <v>Stössing</v>
      </c>
      <c r="O50" s="81"/>
    </row>
    <row r="51" spans="2:16" ht="9" customHeight="1" thickBot="1">
      <c r="B51" s="22"/>
      <c r="C51" s="23"/>
      <c r="D51" s="87"/>
      <c r="E51" s="87"/>
      <c r="F51" s="24"/>
      <c r="G51" s="24"/>
      <c r="H51" s="25"/>
      <c r="I51" s="19"/>
      <c r="J51" s="88"/>
      <c r="K51" s="88"/>
      <c r="L51" s="18"/>
      <c r="M51" s="20"/>
      <c r="N51" s="89"/>
      <c r="O51" s="89"/>
    </row>
    <row r="52" spans="2:16" ht="30" customHeight="1" thickBot="1">
      <c r="C52" s="82" t="s">
        <v>23</v>
      </c>
      <c r="D52" s="78"/>
      <c r="E52" s="78"/>
      <c r="F52" s="78"/>
      <c r="G52" s="78"/>
      <c r="H52" s="59">
        <f>IF(H61=0,0,IF(H61&gt;J61,3,IF(AND(H61=J61,H60&gt;J60),2,I54)))</f>
        <v>0</v>
      </c>
      <c r="I52" s="60" t="s">
        <v>6</v>
      </c>
      <c r="J52" s="59">
        <f>IF(J61=0,0,IF(J61&gt;H61,3,IF(AND(J61=H61,J60&gt;H60),2,I54)))</f>
        <v>0</v>
      </c>
      <c r="K52" s="78" t="s">
        <v>21</v>
      </c>
      <c r="L52" s="78"/>
      <c r="M52" s="78"/>
      <c r="N52" s="78"/>
      <c r="O52" s="79"/>
    </row>
    <row r="53" spans="2:16" ht="21" customHeight="1">
      <c r="B53" s="26" t="s">
        <v>0</v>
      </c>
      <c r="C53" s="61" t="s">
        <v>1</v>
      </c>
      <c r="D53" s="62" t="s">
        <v>2</v>
      </c>
      <c r="E53" s="62" t="s">
        <v>3</v>
      </c>
      <c r="F53" s="62" t="s">
        <v>4</v>
      </c>
      <c r="G53" s="62" t="s">
        <v>5</v>
      </c>
      <c r="H53" s="63" t="s">
        <v>11</v>
      </c>
      <c r="I53" s="65">
        <f>IF(AND(H61&lt;&gt;J61,H60&lt;&gt;J60),0,1)</f>
        <v>1</v>
      </c>
      <c r="J53" s="63" t="s">
        <v>11</v>
      </c>
      <c r="K53" s="62" t="s">
        <v>5</v>
      </c>
      <c r="L53" s="62" t="s">
        <v>4</v>
      </c>
      <c r="M53" s="62" t="s">
        <v>3</v>
      </c>
      <c r="N53" s="62" t="s">
        <v>2</v>
      </c>
      <c r="O53" s="64" t="s">
        <v>1</v>
      </c>
      <c r="P53" s="27" t="s">
        <v>0</v>
      </c>
    </row>
    <row r="54" spans="2:16" ht="21" customHeight="1">
      <c r="B54" s="101">
        <v>1</v>
      </c>
      <c r="C54" s="95"/>
      <c r="D54" s="41"/>
      <c r="E54" s="41"/>
      <c r="F54" s="41"/>
      <c r="G54" s="41"/>
      <c r="H54" s="66">
        <f t="shared" ref="H54:H59" si="17">IF(SUM(D54:G54)=0,0,SUM(D54:G54))</f>
        <v>0</v>
      </c>
      <c r="I54" s="43">
        <f>IF(AND(H61=J61,H60=J60),1.5,1)</f>
        <v>1.5</v>
      </c>
      <c r="J54" s="66">
        <f>IF(SUM(K54:N54)=0,0,SUM(K54:N54))</f>
        <v>0</v>
      </c>
      <c r="K54" s="41"/>
      <c r="L54" s="41"/>
      <c r="M54" s="41"/>
      <c r="N54" s="41"/>
      <c r="O54" s="97"/>
      <c r="P54" s="91">
        <f>B54+1</f>
        <v>2</v>
      </c>
    </row>
    <row r="55" spans="2:16" ht="21" customHeight="1">
      <c r="B55" s="100"/>
      <c r="C55" s="96"/>
      <c r="D55" s="45" t="str">
        <f>IF(D54=0,"",IF(D54&gt;N54,2,IF(D54=N54,1,0)))</f>
        <v/>
      </c>
      <c r="E55" s="45" t="str">
        <f>IF(E54=0,"",IF(E54&gt;M54,2,IF(E54=M54,1,0)))</f>
        <v/>
      </c>
      <c r="F55" s="45" t="str">
        <f>IF(F54=0,"",IF(F54&gt;L54,2,IF(F54=L54,1,0)))</f>
        <v/>
      </c>
      <c r="G55" s="45" t="str">
        <f>IF(G54=0,"",IF(G54&gt;K54,2,IF(G54=K54,1,0)))</f>
        <v/>
      </c>
      <c r="H55" s="45">
        <f t="shared" si="17"/>
        <v>0</v>
      </c>
      <c r="I55" s="47" t="s">
        <v>6</v>
      </c>
      <c r="J55" s="45">
        <f t="shared" ref="J55" si="18">IF(SUM(K55:N55)=0,0,SUM(K55:N55))</f>
        <v>0</v>
      </c>
      <c r="K55" s="45" t="str">
        <f>IF(K54=0,"",IF(K54&gt;G54,2,IF(K54=G54,1,0)))</f>
        <v/>
      </c>
      <c r="L55" s="45" t="str">
        <f>IF(L54=0,"",IF(L54&gt;F54,2,IF(L54=F54,1,0)))</f>
        <v/>
      </c>
      <c r="M55" s="45" t="str">
        <f>IF(M54=0,"",IF(M54&gt;E54,2,IF(M54=E54,1,0)))</f>
        <v/>
      </c>
      <c r="N55" s="45" t="str">
        <f>IF(N54=0,"",IF(N54&gt;D54,2,IF(N54=D54,1,0)))</f>
        <v/>
      </c>
      <c r="O55" s="98"/>
      <c r="P55" s="92"/>
    </row>
    <row r="56" spans="2:16" ht="21" customHeight="1">
      <c r="B56" s="93">
        <f>B54+2</f>
        <v>3</v>
      </c>
      <c r="C56" s="95"/>
      <c r="D56" s="41"/>
      <c r="E56" s="41"/>
      <c r="F56" s="41"/>
      <c r="G56" s="41"/>
      <c r="H56" s="66">
        <f t="shared" si="17"/>
        <v>0</v>
      </c>
      <c r="I56" s="49"/>
      <c r="J56" s="66">
        <f>IF(SUM(K56:N56)=0,0,SUM(K56:N56))</f>
        <v>0</v>
      </c>
      <c r="K56" s="41"/>
      <c r="L56" s="41"/>
      <c r="M56" s="41"/>
      <c r="N56" s="41"/>
      <c r="O56" s="97"/>
      <c r="P56" s="99">
        <f>P54+2</f>
        <v>4</v>
      </c>
    </row>
    <row r="57" spans="2:16" ht="21" customHeight="1">
      <c r="B57" s="100"/>
      <c r="C57" s="96"/>
      <c r="D57" s="45" t="str">
        <f>IF(D56=0,"",IF(D56&gt;N56,2,IF(D56=N56,1,0)))</f>
        <v/>
      </c>
      <c r="E57" s="45" t="str">
        <f>IF(E56=0,"",IF(E56&gt;M56,2,IF(E56=M56,1,0)))</f>
        <v/>
      </c>
      <c r="F57" s="45" t="str">
        <f>IF(F56=0,"",IF(F56&gt;L56,2,IF(F56=L56,1,0)))</f>
        <v/>
      </c>
      <c r="G57" s="45" t="str">
        <f>IF(G56=0,"",IF(G56&gt;K56,2,IF(G56=K56,1,0)))</f>
        <v/>
      </c>
      <c r="H57" s="45">
        <f t="shared" si="17"/>
        <v>0</v>
      </c>
      <c r="I57" s="47" t="s">
        <v>6</v>
      </c>
      <c r="J57" s="45">
        <f t="shared" ref="J57" si="19">IF(SUM(K57:N57)=0,0,SUM(K57:N57))</f>
        <v>0</v>
      </c>
      <c r="K57" s="45" t="str">
        <f>IF(K56=0,"",IF(K56&gt;G56,2,IF(K56=G56,1,0)))</f>
        <v/>
      </c>
      <c r="L57" s="45" t="str">
        <f>IF(L56=0,"",IF(L56&gt;F56,2,IF(L56=F56,1,0)))</f>
        <v/>
      </c>
      <c r="M57" s="45" t="str">
        <f>IF(M56=0,"",IF(M56&gt;E56,2,IF(M56=E56,1,0)))</f>
        <v/>
      </c>
      <c r="N57" s="45" t="str">
        <f>IF(N56=0,"",IF(N56&gt;D56,2,IF(N56=D56,1,0)))</f>
        <v/>
      </c>
      <c r="O57" s="98"/>
      <c r="P57" s="92"/>
    </row>
    <row r="58" spans="2:16" ht="21" customHeight="1">
      <c r="B58" s="93">
        <f t="shared" ref="B58" si="20">B56+2</f>
        <v>5</v>
      </c>
      <c r="C58" s="95"/>
      <c r="D58" s="41"/>
      <c r="E58" s="41"/>
      <c r="F58" s="41"/>
      <c r="G58" s="41"/>
      <c r="H58" s="66">
        <f t="shared" si="17"/>
        <v>0</v>
      </c>
      <c r="I58" s="49"/>
      <c r="J58" s="66">
        <f>IF(SUM(K58:N58)=0,0,SUM(K58:N58))</f>
        <v>0</v>
      </c>
      <c r="K58" s="41"/>
      <c r="L58" s="41"/>
      <c r="M58" s="41"/>
      <c r="N58" s="41"/>
      <c r="O58" s="97"/>
      <c r="P58" s="99">
        <f t="shared" ref="P58" si="21">P56+2</f>
        <v>6</v>
      </c>
    </row>
    <row r="59" spans="2:16" ht="21" customHeight="1" thickBot="1">
      <c r="B59" s="94"/>
      <c r="C59" s="96"/>
      <c r="D59" s="45" t="str">
        <f>IF(D58=0,"",IF(D58&gt;N58,2,IF(D58=N58,1,0)))</f>
        <v/>
      </c>
      <c r="E59" s="45" t="str">
        <f>IF(E58=0,"",IF(E58&gt;M58,2,IF(E58=M58,1,0)))</f>
        <v/>
      </c>
      <c r="F59" s="45" t="str">
        <f>IF(F58=0,"",IF(F58&gt;L58,2,IF(F58=L58,1,0)))</f>
        <v/>
      </c>
      <c r="G59" s="45" t="str">
        <f>IF(G58=0,"",IF(G58&gt;K58,2,IF(G58=K58,1,0)))</f>
        <v/>
      </c>
      <c r="H59" s="45">
        <f t="shared" si="17"/>
        <v>0</v>
      </c>
      <c r="I59" s="47" t="s">
        <v>6</v>
      </c>
      <c r="J59" s="45">
        <f t="shared" ref="J59" si="22">IF(SUM(K59:N59)=0,0,SUM(K59:N59))</f>
        <v>0</v>
      </c>
      <c r="K59" s="45" t="str">
        <f>IF(K58=0,"",IF(K58&gt;G58,2,IF(K58=G58,1,0)))</f>
        <v/>
      </c>
      <c r="L59" s="45" t="str">
        <f>IF(L58=0,"",IF(L58&gt;F58,2,IF(L58=F58,1,0)))</f>
        <v/>
      </c>
      <c r="M59" s="45" t="str">
        <f>IF(M58=0,"",IF(M58&gt;E58,2,IF(M58=E58,1,0)))</f>
        <v/>
      </c>
      <c r="N59" s="45" t="str">
        <f>IF(N58=0,"",IF(N58&gt;D58,2,IF(N58=D58,1,0)))</f>
        <v/>
      </c>
      <c r="O59" s="98"/>
      <c r="P59" s="91"/>
    </row>
    <row r="60" spans="2:16" ht="21" customHeight="1">
      <c r="B60" s="28"/>
      <c r="C60" s="83" t="s">
        <v>8</v>
      </c>
      <c r="D60" s="53">
        <f>IF(SUM(D54,D56,D58)=0,0,SUM(D54,D56,D58))</f>
        <v>0</v>
      </c>
      <c r="E60" s="53">
        <f t="shared" ref="E60:G60" si="23">IF(SUM(E54,E56,E58)=0,0,SUM(E54,E56,E58))</f>
        <v>0</v>
      </c>
      <c r="F60" s="53">
        <f t="shared" si="23"/>
        <v>0</v>
      </c>
      <c r="G60" s="53">
        <f t="shared" si="23"/>
        <v>0</v>
      </c>
      <c r="H60" s="67">
        <f>SUM(D60:G60)</f>
        <v>0</v>
      </c>
      <c r="I60" s="73" t="s">
        <v>6</v>
      </c>
      <c r="J60" s="67">
        <f>SUM(K60:N60)</f>
        <v>0</v>
      </c>
      <c r="K60" s="53">
        <f t="shared" ref="K60:N60" si="24">IF(SUM(K54,K56,K58)=0,0,SUM(K54,K56,K58))</f>
        <v>0</v>
      </c>
      <c r="L60" s="53">
        <f t="shared" si="24"/>
        <v>0</v>
      </c>
      <c r="M60" s="53">
        <f t="shared" si="24"/>
        <v>0</v>
      </c>
      <c r="N60" s="53">
        <f t="shared" si="24"/>
        <v>0</v>
      </c>
      <c r="O60" s="85" t="s">
        <v>12</v>
      </c>
      <c r="P60" s="28"/>
    </row>
    <row r="61" spans="2:16" ht="21" customHeight="1" thickBot="1">
      <c r="B61" s="29"/>
      <c r="C61" s="84"/>
      <c r="D61" s="58">
        <f>IF(SUM(D55,D57,D59)=0,0,SUM(D55,D57,D59))</f>
        <v>0</v>
      </c>
      <c r="E61" s="58">
        <f>IF(SUM(E55,E57,E59)=0,0,SUM(E55,E57,E59))</f>
        <v>0</v>
      </c>
      <c r="F61" s="58">
        <f t="shared" ref="F61:G61" si="25">IF(SUM(F55,F57,F59)=0,0,SUM(F55,F57,F59))</f>
        <v>0</v>
      </c>
      <c r="G61" s="58">
        <f t="shared" si="25"/>
        <v>0</v>
      </c>
      <c r="H61" s="68">
        <f>SUM(D61:G61)</f>
        <v>0</v>
      </c>
      <c r="I61" s="56" t="s">
        <v>6</v>
      </c>
      <c r="J61" s="68">
        <f>SUM(K61:N61)</f>
        <v>0</v>
      </c>
      <c r="K61" s="58">
        <f t="shared" ref="K61:N61" si="26">IF(SUM(K55,K57,K59)=0,0,SUM(K55,K57,K59))</f>
        <v>0</v>
      </c>
      <c r="L61" s="58">
        <f t="shared" si="26"/>
        <v>0</v>
      </c>
      <c r="M61" s="58">
        <f t="shared" si="26"/>
        <v>0</v>
      </c>
      <c r="N61" s="58">
        <f t="shared" si="26"/>
        <v>0</v>
      </c>
      <c r="O61" s="86"/>
      <c r="P61" s="29"/>
    </row>
    <row r="62" spans="2:16" ht="21" customHeight="1"/>
    <row r="63" spans="2:16" ht="21" customHeight="1"/>
    <row r="64" spans="2:16" ht="21" customHeight="1"/>
    <row r="65" spans="3:15" ht="21" customHeight="1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3:15" ht="15" customHeight="1">
      <c r="C66" s="69" t="s">
        <v>30</v>
      </c>
      <c r="D66" s="70"/>
      <c r="E66" s="29"/>
      <c r="F66" s="71"/>
      <c r="G66" s="71"/>
      <c r="H66" s="71"/>
      <c r="I66" s="72" t="s">
        <v>31</v>
      </c>
      <c r="J66" s="71"/>
      <c r="K66" s="71"/>
      <c r="L66" s="71"/>
      <c r="M66" s="29"/>
      <c r="N66" s="69" t="s">
        <v>30</v>
      </c>
      <c r="O66" s="69"/>
    </row>
  </sheetData>
  <mergeCells count="69">
    <mergeCell ref="N8:O8"/>
    <mergeCell ref="N28:O28"/>
    <mergeCell ref="N48:O48"/>
    <mergeCell ref="C12:G12"/>
    <mergeCell ref="K12:O12"/>
    <mergeCell ref="D10:E10"/>
    <mergeCell ref="D30:E30"/>
    <mergeCell ref="J10:K10"/>
    <mergeCell ref="N10:O10"/>
    <mergeCell ref="D11:E11"/>
    <mergeCell ref="J11:K11"/>
    <mergeCell ref="N11:O11"/>
    <mergeCell ref="J30:K30"/>
    <mergeCell ref="N30:O30"/>
    <mergeCell ref="D31:E31"/>
    <mergeCell ref="J31:K31"/>
    <mergeCell ref="P18:P19"/>
    <mergeCell ref="C20:C21"/>
    <mergeCell ref="O20:O21"/>
    <mergeCell ref="B14:B15"/>
    <mergeCell ref="C14:C15"/>
    <mergeCell ref="O14:O15"/>
    <mergeCell ref="P14:P15"/>
    <mergeCell ref="B16:B17"/>
    <mergeCell ref="C16:C17"/>
    <mergeCell ref="O16:O17"/>
    <mergeCell ref="P16:P17"/>
    <mergeCell ref="B18:B19"/>
    <mergeCell ref="C18:C19"/>
    <mergeCell ref="O18:O19"/>
    <mergeCell ref="N31:O31"/>
    <mergeCell ref="C32:G32"/>
    <mergeCell ref="K32:O32"/>
    <mergeCell ref="P38:P39"/>
    <mergeCell ref="C40:C41"/>
    <mergeCell ref="O40:O41"/>
    <mergeCell ref="B34:B35"/>
    <mergeCell ref="C34:C35"/>
    <mergeCell ref="O34:O35"/>
    <mergeCell ref="P34:P35"/>
    <mergeCell ref="B36:B37"/>
    <mergeCell ref="C36:C37"/>
    <mergeCell ref="O36:O37"/>
    <mergeCell ref="P36:P37"/>
    <mergeCell ref="D51:E51"/>
    <mergeCell ref="J51:K51"/>
    <mergeCell ref="N51:O51"/>
    <mergeCell ref="C52:G52"/>
    <mergeCell ref="K52:O52"/>
    <mergeCell ref="J50:K50"/>
    <mergeCell ref="B38:B39"/>
    <mergeCell ref="C38:C39"/>
    <mergeCell ref="O38:O39"/>
    <mergeCell ref="N50:O50"/>
    <mergeCell ref="D50:E50"/>
    <mergeCell ref="B54:B55"/>
    <mergeCell ref="C54:C55"/>
    <mergeCell ref="O54:O55"/>
    <mergeCell ref="P54:P55"/>
    <mergeCell ref="B56:B57"/>
    <mergeCell ref="C56:C57"/>
    <mergeCell ref="O56:O57"/>
    <mergeCell ref="P56:P57"/>
    <mergeCell ref="B58:B59"/>
    <mergeCell ref="C58:C59"/>
    <mergeCell ref="O58:O59"/>
    <mergeCell ref="P58:P59"/>
    <mergeCell ref="C60:C61"/>
    <mergeCell ref="O60:O61"/>
  </mergeCells>
  <conditionalFormatting sqref="J15">
    <cfRule type="expression" dxfId="73" priority="79">
      <formula>J15=H15</formula>
    </cfRule>
    <cfRule type="expression" dxfId="72" priority="80">
      <formula>J15&gt;H15</formula>
    </cfRule>
  </conditionalFormatting>
  <conditionalFormatting sqref="H15">
    <cfRule type="expression" dxfId="71" priority="77">
      <formula>H15=J15</formula>
    </cfRule>
    <cfRule type="expression" dxfId="70" priority="78">
      <formula>H15&gt;J15</formula>
    </cfRule>
  </conditionalFormatting>
  <conditionalFormatting sqref="H12">
    <cfRule type="expression" dxfId="69" priority="81">
      <formula>H12=J12</formula>
    </cfRule>
    <cfRule type="expression" dxfId="68" priority="82">
      <formula>H12&gt;J12</formula>
    </cfRule>
  </conditionalFormatting>
  <conditionalFormatting sqref="J12">
    <cfRule type="expression" dxfId="67" priority="83">
      <formula>J12=H12</formula>
    </cfRule>
    <cfRule type="expression" dxfId="66" priority="84">
      <formula>J12&gt;H12</formula>
    </cfRule>
  </conditionalFormatting>
  <conditionalFormatting sqref="J19 J17">
    <cfRule type="expression" dxfId="65" priority="75">
      <formula>J17=H17</formula>
    </cfRule>
    <cfRule type="expression" dxfId="64" priority="76">
      <formula>J17&gt;H17</formula>
    </cfRule>
  </conditionalFormatting>
  <conditionalFormatting sqref="H19 H17">
    <cfRule type="expression" dxfId="63" priority="73">
      <formula>H17=J17</formula>
    </cfRule>
    <cfRule type="expression" dxfId="62" priority="74">
      <formula>H17&gt;J17</formula>
    </cfRule>
  </conditionalFormatting>
  <conditionalFormatting sqref="J35">
    <cfRule type="expression" dxfId="61" priority="31">
      <formula>J35=H35</formula>
    </cfRule>
    <cfRule type="expression" dxfId="60" priority="32">
      <formula>J35&gt;H35</formula>
    </cfRule>
  </conditionalFormatting>
  <conditionalFormatting sqref="H35">
    <cfRule type="expression" dxfId="59" priority="29">
      <formula>H35=J35</formula>
    </cfRule>
    <cfRule type="expression" dxfId="58" priority="30">
      <formula>H35&gt;J35</formula>
    </cfRule>
  </conditionalFormatting>
  <conditionalFormatting sqref="H32">
    <cfRule type="expression" dxfId="57" priority="33">
      <formula>H32=J32</formula>
    </cfRule>
    <cfRule type="expression" dxfId="56" priority="34">
      <formula>H32&gt;J32</formula>
    </cfRule>
  </conditionalFormatting>
  <conditionalFormatting sqref="J32">
    <cfRule type="expression" dxfId="55" priority="35">
      <formula>J32=H32</formula>
    </cfRule>
    <cfRule type="expression" dxfId="54" priority="36">
      <formula>J32&gt;H32</formula>
    </cfRule>
  </conditionalFormatting>
  <conditionalFormatting sqref="J39 J37">
    <cfRule type="expression" dxfId="53" priority="27">
      <formula>J37=H37</formula>
    </cfRule>
    <cfRule type="expression" dxfId="52" priority="28">
      <formula>J37&gt;H37</formula>
    </cfRule>
  </conditionalFormatting>
  <conditionalFormatting sqref="H39 H37">
    <cfRule type="expression" dxfId="51" priority="25">
      <formula>H37=J37</formula>
    </cfRule>
    <cfRule type="expression" dxfId="50" priority="26">
      <formula>H37&gt;J37</formula>
    </cfRule>
  </conditionalFormatting>
  <conditionalFormatting sqref="J55">
    <cfRule type="expression" dxfId="49" priority="7">
      <formula>J55=H55</formula>
    </cfRule>
    <cfRule type="expression" dxfId="48" priority="8">
      <formula>J55&gt;H55</formula>
    </cfRule>
  </conditionalFormatting>
  <conditionalFormatting sqref="H55">
    <cfRule type="expression" dxfId="47" priority="5">
      <formula>H55=J55</formula>
    </cfRule>
    <cfRule type="expression" dxfId="46" priority="6">
      <formula>H55&gt;J55</formula>
    </cfRule>
  </conditionalFormatting>
  <conditionalFormatting sqref="H52">
    <cfRule type="expression" dxfId="45" priority="9">
      <formula>H52=J52</formula>
    </cfRule>
    <cfRule type="expression" dxfId="44" priority="10">
      <formula>H52&gt;J52</formula>
    </cfRule>
  </conditionalFormatting>
  <conditionalFormatting sqref="J52">
    <cfRule type="expression" dxfId="43" priority="11">
      <formula>J52=H52</formula>
    </cfRule>
    <cfRule type="expression" dxfId="42" priority="12">
      <formula>J52&gt;H52</formula>
    </cfRule>
  </conditionalFormatting>
  <conditionalFormatting sqref="J59 J57">
    <cfRule type="expression" dxfId="41" priority="3">
      <formula>J57=H57</formula>
    </cfRule>
    <cfRule type="expression" dxfId="40" priority="4">
      <formula>J57&gt;H57</formula>
    </cfRule>
  </conditionalFormatting>
  <conditionalFormatting sqref="H59 H57">
    <cfRule type="expression" dxfId="39" priority="1">
      <formula>H57=J57</formula>
    </cfRule>
    <cfRule type="expression" dxfId="38" priority="2">
      <formula>H57&gt;J57</formula>
    </cfRule>
  </conditionalFormatting>
  <printOptions horizontalCentered="1"/>
  <pageMargins left="0.39370078740157483" right="0.39370078740157483" top="0.59055118110236227" bottom="0.19685039370078741" header="0.39370078740157483" footer="0.19685039370078741"/>
  <pageSetup paperSize="9" scale="105" fitToHeight="0" orientation="landscape" r:id="rId1"/>
  <rowBreaks count="2" manualBreakCount="2">
    <brk id="26" min="1" max="15" man="1"/>
    <brk id="46" min="1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DB66"/>
  <sheetViews>
    <sheetView zoomScaleNormal="100" zoomScaleSheetLayoutView="100" workbookViewId="0">
      <selection activeCell="I23" sqref="I23"/>
    </sheetView>
  </sheetViews>
  <sheetFormatPr baseColWidth="10" defaultRowHeight="16.5" customHeight="1"/>
  <cols>
    <col min="1" max="1" width="1.25" style="1" customWidth="1"/>
    <col min="2" max="2" width="5.625" style="1" customWidth="1"/>
    <col min="3" max="3" width="25.625" style="1" customWidth="1"/>
    <col min="4" max="7" width="5.125" style="1" customWidth="1"/>
    <col min="8" max="8" width="5.625" style="1" customWidth="1"/>
    <col min="9" max="9" width="2.625" style="1" customWidth="1"/>
    <col min="10" max="10" width="5.625" style="1" customWidth="1"/>
    <col min="11" max="14" width="5.125" style="1" customWidth="1"/>
    <col min="15" max="15" width="25.625" style="1" customWidth="1"/>
    <col min="16" max="16" width="5.625" style="1" customWidth="1"/>
    <col min="17" max="17" width="1.25" style="1" customWidth="1"/>
    <col min="18" max="22" width="11" style="1" customWidth="1"/>
    <col min="23" max="23" width="11" style="1"/>
    <col min="24" max="24" width="22.375" style="3" customWidth="1"/>
    <col min="25" max="28" width="2.875" style="4" customWidth="1"/>
    <col min="29" max="29" width="4.25" style="4" customWidth="1"/>
    <col min="30" max="107" width="11" style="1" customWidth="1"/>
    <col min="108" max="119" width="11" style="1"/>
    <col min="120" max="120" width="11" style="1" customWidth="1"/>
    <col min="121" max="16384" width="11" style="1"/>
  </cols>
  <sheetData>
    <row r="1" spans="2:29" ht="7.5" customHeight="1"/>
    <row r="2" spans="2:29" ht="30" customHeight="1">
      <c r="D2" s="40" t="s">
        <v>9</v>
      </c>
      <c r="O2" s="36"/>
    </row>
    <row r="3" spans="2:29" ht="24" customHeight="1">
      <c r="D3" s="38" t="s">
        <v>27</v>
      </c>
      <c r="O3" s="34"/>
    </row>
    <row r="4" spans="2:29" ht="21" customHeight="1">
      <c r="C4" s="13"/>
      <c r="D4" s="39" t="s">
        <v>29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35"/>
    </row>
    <row r="5" spans="2:29" ht="18" customHeight="1">
      <c r="C5" s="13"/>
      <c r="D5" s="8" t="s">
        <v>28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29" ht="42" customHeight="1">
      <c r="C6" s="30" t="s">
        <v>15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29" ht="21" customHeight="1">
      <c r="O7" s="17"/>
    </row>
    <row r="8" spans="2:29" s="10" customFormat="1" ht="21" customHeight="1">
      <c r="B8" s="1"/>
      <c r="C8" s="74" t="s">
        <v>32</v>
      </c>
      <c r="D8" s="77"/>
      <c r="E8" s="77"/>
      <c r="F8" s="77"/>
      <c r="G8" s="3"/>
      <c r="H8" s="31"/>
      <c r="I8" s="75" t="s">
        <v>33</v>
      </c>
      <c r="J8" s="76">
        <v>5</v>
      </c>
      <c r="K8" s="77"/>
      <c r="L8" s="32"/>
      <c r="M8" s="32" t="s">
        <v>7</v>
      </c>
      <c r="N8" s="102">
        <v>43883</v>
      </c>
      <c r="O8" s="102"/>
      <c r="P8" s="1"/>
      <c r="X8" s="11"/>
      <c r="Y8" s="12"/>
      <c r="Z8" s="12"/>
      <c r="AA8" s="12"/>
      <c r="AB8" s="12"/>
      <c r="AC8" s="12"/>
    </row>
    <row r="9" spans="2:29" ht="9" customHeight="1">
      <c r="C9" s="16"/>
      <c r="D9" s="16"/>
      <c r="E9" s="16"/>
      <c r="F9" s="16"/>
      <c r="G9" s="16"/>
      <c r="H9" s="16"/>
      <c r="I9" s="21"/>
      <c r="J9" s="16"/>
      <c r="K9" s="16"/>
      <c r="L9" s="16"/>
      <c r="M9" s="16"/>
      <c r="N9" s="16"/>
      <c r="O9" s="16"/>
    </row>
    <row r="10" spans="2:29" s="8" customFormat="1" ht="21" customHeight="1">
      <c r="B10" s="22"/>
      <c r="C10" s="33" t="s">
        <v>13</v>
      </c>
      <c r="D10" s="80">
        <v>0.375</v>
      </c>
      <c r="E10" s="80"/>
      <c r="F10" s="37"/>
      <c r="G10" s="37"/>
      <c r="H10" s="33"/>
      <c r="I10" s="33" t="s">
        <v>14</v>
      </c>
      <c r="J10" s="80">
        <v>0.38541666666666669</v>
      </c>
      <c r="K10" s="80"/>
      <c r="L10" s="3"/>
      <c r="M10" s="32" t="s">
        <v>10</v>
      </c>
      <c r="N10" s="81" t="s">
        <v>16</v>
      </c>
      <c r="O10" s="81"/>
      <c r="P10" s="1"/>
      <c r="X10" s="9"/>
      <c r="Y10" s="7"/>
      <c r="Z10" s="7"/>
      <c r="AA10" s="7"/>
      <c r="AB10" s="7"/>
      <c r="AC10" s="7"/>
    </row>
    <row r="11" spans="2:29" ht="9" customHeight="1" thickBot="1">
      <c r="B11" s="22"/>
      <c r="C11" s="23"/>
      <c r="D11" s="87"/>
      <c r="E11" s="87"/>
      <c r="F11" s="24"/>
      <c r="G11" s="24"/>
      <c r="H11" s="25"/>
      <c r="I11" s="19"/>
      <c r="J11" s="88"/>
      <c r="K11" s="88"/>
      <c r="L11" s="18"/>
      <c r="M11" s="20"/>
      <c r="N11" s="89"/>
      <c r="O11" s="89"/>
    </row>
    <row r="12" spans="2:29" s="8" customFormat="1" ht="30" customHeight="1" thickBot="1">
      <c r="B12" s="1"/>
      <c r="C12" s="82" t="s">
        <v>26</v>
      </c>
      <c r="D12" s="78"/>
      <c r="E12" s="78"/>
      <c r="F12" s="78"/>
      <c r="G12" s="78"/>
      <c r="H12" s="59">
        <f>IF(H21=0,0,IF(H21&gt;J21,3,IF(AND(H21=J21,H20&gt;J20),2,I14)))</f>
        <v>0</v>
      </c>
      <c r="I12" s="60" t="s">
        <v>6</v>
      </c>
      <c r="J12" s="59">
        <f>IF(J21=0,0,IF(J21&gt;H21,3,IF(AND(J21=H21,J20&gt;H20),2,I14)))</f>
        <v>0</v>
      </c>
      <c r="K12" s="78" t="s">
        <v>21</v>
      </c>
      <c r="L12" s="78"/>
      <c r="M12" s="78"/>
      <c r="N12" s="78"/>
      <c r="O12" s="79"/>
      <c r="P12" s="1"/>
      <c r="X12" s="9"/>
      <c r="Y12" s="7"/>
      <c r="Z12" s="7"/>
      <c r="AA12" s="7"/>
      <c r="AB12" s="7"/>
      <c r="AC12" s="7"/>
    </row>
    <row r="13" spans="2:29" ht="21" customHeight="1">
      <c r="B13" s="26" t="s">
        <v>0</v>
      </c>
      <c r="C13" s="61" t="s">
        <v>1</v>
      </c>
      <c r="D13" s="62" t="s">
        <v>2</v>
      </c>
      <c r="E13" s="62" t="s">
        <v>3</v>
      </c>
      <c r="F13" s="62" t="s">
        <v>4</v>
      </c>
      <c r="G13" s="62" t="s">
        <v>5</v>
      </c>
      <c r="H13" s="63" t="s">
        <v>11</v>
      </c>
      <c r="I13" s="65">
        <f>IF(AND(H21&lt;&gt;J21,H20&lt;&gt;J20),0,1)</f>
        <v>1</v>
      </c>
      <c r="J13" s="63" t="s">
        <v>11</v>
      </c>
      <c r="K13" s="62" t="s">
        <v>5</v>
      </c>
      <c r="L13" s="62" t="s">
        <v>4</v>
      </c>
      <c r="M13" s="62" t="s">
        <v>3</v>
      </c>
      <c r="N13" s="62" t="s">
        <v>2</v>
      </c>
      <c r="O13" s="64" t="s">
        <v>1</v>
      </c>
      <c r="P13" s="27" t="s">
        <v>0</v>
      </c>
    </row>
    <row r="14" spans="2:29" ht="21" customHeight="1">
      <c r="B14" s="101">
        <v>11</v>
      </c>
      <c r="C14" s="95"/>
      <c r="D14" s="41"/>
      <c r="E14" s="41"/>
      <c r="F14" s="41"/>
      <c r="G14" s="41"/>
      <c r="H14" s="42">
        <f t="shared" ref="H14:H19" si="0">IF(SUM(D14:G14)=0,0,SUM(D14:G14))</f>
        <v>0</v>
      </c>
      <c r="I14" s="43">
        <f>IF(AND(H21=J21,H20=J20),1.5,I13)</f>
        <v>1.5</v>
      </c>
      <c r="J14" s="44">
        <f>IF(SUM(K14:N14)=0,0,SUM(K14:N14))</f>
        <v>0</v>
      </c>
      <c r="K14" s="41"/>
      <c r="L14" s="41"/>
      <c r="M14" s="41"/>
      <c r="N14" s="41"/>
      <c r="O14" s="97"/>
      <c r="P14" s="91">
        <f>B14+1</f>
        <v>12</v>
      </c>
    </row>
    <row r="15" spans="2:29" ht="21" customHeight="1">
      <c r="B15" s="100"/>
      <c r="C15" s="96"/>
      <c r="D15" s="45" t="str">
        <f>IF(D14=0,"",IF(D14&gt;N14,2,IF(D14=N14,1,0)))</f>
        <v/>
      </c>
      <c r="E15" s="45" t="str">
        <f>IF(E14=0,"",IF(E14&gt;M14,2,IF(E14=M14,1,0)))</f>
        <v/>
      </c>
      <c r="F15" s="45" t="str">
        <f>IF(F14=0,"",IF(F14&gt;L14,2,IF(F14=L14,1,0)))</f>
        <v/>
      </c>
      <c r="G15" s="45" t="str">
        <f>IF(G14=0,"",IF(G14&gt;K14,2,IF(G14=K14,1,0)))</f>
        <v/>
      </c>
      <c r="H15" s="46">
        <f t="shared" si="0"/>
        <v>0</v>
      </c>
      <c r="I15" s="47" t="s">
        <v>6</v>
      </c>
      <c r="J15" s="48">
        <f t="shared" ref="J15:J19" si="1">IF(SUM(K15:N15)=0,0,SUM(K15:N15))</f>
        <v>0</v>
      </c>
      <c r="K15" s="45" t="str">
        <f>IF(K14=0,"",IF(K14&gt;G14,2,IF(K14=G14,1,0)))</f>
        <v/>
      </c>
      <c r="L15" s="45" t="str">
        <f>IF(L14=0,"",IF(L14&gt;F14,2,IF(L14=F14,1,0)))</f>
        <v/>
      </c>
      <c r="M15" s="45" t="str">
        <f>IF(M14=0,"",IF(M14&gt;E14,2,IF(M14=E14,1,0)))</f>
        <v/>
      </c>
      <c r="N15" s="45" t="str">
        <f>IF(N14=0,"",IF(N14&gt;D14,2,IF(N14=D14,1,0)))</f>
        <v/>
      </c>
      <c r="O15" s="98"/>
      <c r="P15" s="92"/>
    </row>
    <row r="16" spans="2:29" ht="21" customHeight="1">
      <c r="B16" s="93">
        <f>B14+2</f>
        <v>13</v>
      </c>
      <c r="C16" s="95"/>
      <c r="D16" s="41"/>
      <c r="E16" s="41"/>
      <c r="F16" s="41"/>
      <c r="G16" s="41"/>
      <c r="H16" s="42">
        <f t="shared" si="0"/>
        <v>0</v>
      </c>
      <c r="I16" s="49"/>
      <c r="J16" s="44">
        <f>IF(SUM(K16:N16)=0,0,SUM(K16:N16))</f>
        <v>0</v>
      </c>
      <c r="K16" s="41"/>
      <c r="L16" s="41"/>
      <c r="M16" s="41"/>
      <c r="N16" s="41"/>
      <c r="O16" s="97"/>
      <c r="P16" s="99">
        <f>P14+2</f>
        <v>14</v>
      </c>
    </row>
    <row r="17" spans="2:106" ht="21" customHeight="1">
      <c r="B17" s="100"/>
      <c r="C17" s="96"/>
      <c r="D17" s="45" t="str">
        <f>IF(D16=0,"",IF(D16&gt;N16,2,IF(D16=N16,1,0)))</f>
        <v/>
      </c>
      <c r="E17" s="45" t="str">
        <f>IF(E16=0,"",IF(E16&gt;M16,2,IF(E16=M16,1,0)))</f>
        <v/>
      </c>
      <c r="F17" s="45" t="str">
        <f>IF(F16=0,"",IF(F16&gt;L16,2,IF(F16=L16,1,0)))</f>
        <v/>
      </c>
      <c r="G17" s="45" t="str">
        <f>IF(G16=0,"",IF(G16&gt;K16,2,IF(G16=K16,1,0)))</f>
        <v/>
      </c>
      <c r="H17" s="46">
        <f t="shared" si="0"/>
        <v>0</v>
      </c>
      <c r="I17" s="47" t="s">
        <v>6</v>
      </c>
      <c r="J17" s="48">
        <f t="shared" si="1"/>
        <v>0</v>
      </c>
      <c r="K17" s="45" t="str">
        <f>IF(K16=0,"",IF(K16&gt;G16,2,IF(K16=G16,1,0)))</f>
        <v/>
      </c>
      <c r="L17" s="45" t="str">
        <f>IF(L16=0,"",IF(L16&gt;F16,2,IF(L16=F16,1,0)))</f>
        <v/>
      </c>
      <c r="M17" s="45" t="str">
        <f>IF(M16=0,"",IF(M16&gt;E16,2,IF(M16=E16,1,0)))</f>
        <v/>
      </c>
      <c r="N17" s="45" t="str">
        <f>IF(N16=0,"",IF(N16&gt;D16,2,IF(N16=D16,1,0)))</f>
        <v/>
      </c>
      <c r="O17" s="98"/>
      <c r="P17" s="92"/>
    </row>
    <row r="18" spans="2:106" ht="21" customHeight="1">
      <c r="B18" s="93">
        <f t="shared" ref="B18" si="2">B16+2</f>
        <v>15</v>
      </c>
      <c r="C18" s="95"/>
      <c r="D18" s="41"/>
      <c r="E18" s="41"/>
      <c r="F18" s="41"/>
      <c r="G18" s="41"/>
      <c r="H18" s="42">
        <f t="shared" si="0"/>
        <v>0</v>
      </c>
      <c r="I18" s="49"/>
      <c r="J18" s="44">
        <f>IF(SUM(K18:N18)=0,0,SUM(K18:N18))</f>
        <v>0</v>
      </c>
      <c r="K18" s="41"/>
      <c r="L18" s="41"/>
      <c r="M18" s="41"/>
      <c r="N18" s="41"/>
      <c r="O18" s="97"/>
      <c r="P18" s="99">
        <f t="shared" ref="P18" si="3">P16+2</f>
        <v>16</v>
      </c>
    </row>
    <row r="19" spans="2:106" ht="21" customHeight="1" thickBot="1">
      <c r="B19" s="94"/>
      <c r="C19" s="96"/>
      <c r="D19" s="45" t="str">
        <f>IF(D18=0,"",IF(D18&gt;N18,2,IF(D18=N18,1,0)))</f>
        <v/>
      </c>
      <c r="E19" s="45" t="str">
        <f>IF(E18=0,"",IF(E18&gt;M18,2,IF(E18=M18,1,0)))</f>
        <v/>
      </c>
      <c r="F19" s="45" t="str">
        <f>IF(F18=0,"",IF(F18&gt;L18,2,IF(F18=L18,1,0)))</f>
        <v/>
      </c>
      <c r="G19" s="45" t="str">
        <f>IF(G18=0,"",IF(G18&gt;K18,2,IF(G18=K18,1,0)))</f>
        <v/>
      </c>
      <c r="H19" s="46">
        <f t="shared" si="0"/>
        <v>0</v>
      </c>
      <c r="I19" s="47" t="s">
        <v>6</v>
      </c>
      <c r="J19" s="48">
        <f t="shared" si="1"/>
        <v>0</v>
      </c>
      <c r="K19" s="45" t="str">
        <f>IF(K18=0,"",IF(K18&gt;G18,2,IF(K18=G18,1,0)))</f>
        <v/>
      </c>
      <c r="L19" s="45" t="str">
        <f>IF(L18=0,"",IF(L18&gt;F18,2,IF(L18=F18,1,0)))</f>
        <v/>
      </c>
      <c r="M19" s="45" t="str">
        <f>IF(M18=0,"",IF(M18&gt;E18,2,IF(M18=E18,1,0)))</f>
        <v/>
      </c>
      <c r="N19" s="45" t="str">
        <f>IF(N18=0,"",IF(N18&gt;D18,2,IF(N18=D18,1,0)))</f>
        <v/>
      </c>
      <c r="O19" s="98"/>
      <c r="P19" s="91"/>
    </row>
    <row r="20" spans="2:106" ht="21" customHeight="1">
      <c r="B20" s="28"/>
      <c r="C20" s="83" t="s">
        <v>8</v>
      </c>
      <c r="D20" s="50">
        <f>IF(SUM(D14,D16,D18)=0,0,SUM(D14,D16,D18))</f>
        <v>0</v>
      </c>
      <c r="E20" s="50">
        <f t="shared" ref="E20:G20" si="4">IF(SUM(E14,E16,E18)=0,0,SUM(E14,E16,E18))</f>
        <v>0</v>
      </c>
      <c r="F20" s="50">
        <f t="shared" si="4"/>
        <v>0</v>
      </c>
      <c r="G20" s="50">
        <f t="shared" si="4"/>
        <v>0</v>
      </c>
      <c r="H20" s="51">
        <f>SUM(D20:G20)</f>
        <v>0</v>
      </c>
      <c r="I20" s="73" t="s">
        <v>6</v>
      </c>
      <c r="J20" s="52">
        <f>SUM(K20:N20)</f>
        <v>0</v>
      </c>
      <c r="K20" s="50">
        <f t="shared" ref="K20:N21" si="5">IF(SUM(K14,K16,K18)=0,0,SUM(K14,K16,K18))</f>
        <v>0</v>
      </c>
      <c r="L20" s="50">
        <f t="shared" si="5"/>
        <v>0</v>
      </c>
      <c r="M20" s="50">
        <f t="shared" si="5"/>
        <v>0</v>
      </c>
      <c r="N20" s="53">
        <f t="shared" si="5"/>
        <v>0</v>
      </c>
      <c r="O20" s="85" t="s">
        <v>12</v>
      </c>
      <c r="P20" s="28"/>
      <c r="X20" s="6"/>
      <c r="Y20" s="5"/>
      <c r="Z20" s="5"/>
      <c r="AA20" s="5"/>
      <c r="AB20" s="5"/>
      <c r="AD20" s="2"/>
      <c r="AE20" s="2"/>
      <c r="AF20" s="2"/>
      <c r="AG20" s="2"/>
      <c r="AH20" s="2"/>
      <c r="AJ20" s="2"/>
      <c r="AK20" s="2"/>
      <c r="AL20" s="2"/>
      <c r="AM20" s="2"/>
      <c r="AN20" s="2"/>
      <c r="AP20" s="2"/>
      <c r="AQ20" s="2"/>
      <c r="AR20" s="2"/>
      <c r="AS20" s="2"/>
      <c r="AT20" s="2"/>
      <c r="AV20" s="2"/>
      <c r="AW20" s="2"/>
      <c r="AX20" s="2"/>
      <c r="AY20" s="2"/>
      <c r="AZ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N20" s="2"/>
      <c r="BO20" s="2"/>
      <c r="BP20" s="2"/>
      <c r="BQ20" s="2"/>
      <c r="BR20" s="2"/>
      <c r="BT20" s="2"/>
      <c r="BU20" s="2"/>
      <c r="BV20" s="2"/>
      <c r="BW20" s="2"/>
      <c r="BX20" s="2"/>
      <c r="BZ20" s="2"/>
      <c r="CA20" s="2"/>
      <c r="CB20" s="2"/>
      <c r="CC20" s="2"/>
      <c r="CD20" s="2"/>
      <c r="CF20" s="2"/>
      <c r="CG20" s="2"/>
      <c r="CH20" s="2"/>
      <c r="CI20" s="2"/>
      <c r="CJ20" s="2"/>
      <c r="CL20" s="2"/>
      <c r="CM20" s="2"/>
      <c r="CN20" s="2"/>
      <c r="CO20" s="2"/>
      <c r="CP20" s="2"/>
      <c r="CR20" s="2"/>
      <c r="CS20" s="2"/>
      <c r="CT20" s="2"/>
      <c r="CU20" s="2"/>
      <c r="CV20" s="2"/>
      <c r="CX20" s="2"/>
      <c r="CY20" s="2"/>
      <c r="CZ20" s="2"/>
      <c r="DA20" s="2"/>
      <c r="DB20" s="2"/>
    </row>
    <row r="21" spans="2:106" ht="21" customHeight="1" thickBot="1">
      <c r="B21" s="29"/>
      <c r="C21" s="84"/>
      <c r="D21" s="54">
        <f>IF(SUM(D15,D17,D19)=0,0,SUM(D15,D17,D19))</f>
        <v>0</v>
      </c>
      <c r="E21" s="54">
        <f>IF(SUM(E15,E17,E19)=0,0,SUM(E15,E17,E19))</f>
        <v>0</v>
      </c>
      <c r="F21" s="54">
        <f t="shared" ref="F21:G21" si="6">IF(SUM(F15,F17,F19)=0,0,SUM(F15,F17,F19))</f>
        <v>0</v>
      </c>
      <c r="G21" s="54">
        <f t="shared" si="6"/>
        <v>0</v>
      </c>
      <c r="H21" s="55">
        <f>SUM(D21:G21)</f>
        <v>0</v>
      </c>
      <c r="I21" s="56" t="s">
        <v>6</v>
      </c>
      <c r="J21" s="57">
        <f>SUM(K21:N21)</f>
        <v>0</v>
      </c>
      <c r="K21" s="54">
        <f t="shared" si="5"/>
        <v>0</v>
      </c>
      <c r="L21" s="54">
        <f t="shared" si="5"/>
        <v>0</v>
      </c>
      <c r="M21" s="54">
        <f t="shared" si="5"/>
        <v>0</v>
      </c>
      <c r="N21" s="58">
        <f t="shared" si="5"/>
        <v>0</v>
      </c>
      <c r="O21" s="86"/>
      <c r="P21" s="29"/>
      <c r="X21" s="6"/>
      <c r="Y21" s="5"/>
      <c r="Z21" s="5"/>
      <c r="AA21" s="5"/>
      <c r="AB21" s="5"/>
      <c r="AD21" s="2"/>
      <c r="AE21" s="2"/>
      <c r="AF21" s="2"/>
      <c r="AG21" s="2"/>
      <c r="AH21" s="2"/>
      <c r="AJ21" s="2"/>
      <c r="AK21" s="2"/>
      <c r="AL21" s="2"/>
      <c r="AM21" s="2"/>
      <c r="AN21" s="2"/>
      <c r="AP21" s="2"/>
      <c r="AQ21" s="2"/>
      <c r="AR21" s="2"/>
      <c r="AS21" s="2"/>
      <c r="AT21" s="2"/>
      <c r="AV21" s="2"/>
      <c r="AW21" s="2"/>
      <c r="AX21" s="2"/>
      <c r="AY21" s="2"/>
      <c r="AZ21" s="2"/>
      <c r="BB21" s="2"/>
      <c r="BC21" s="2"/>
      <c r="BD21" s="2"/>
      <c r="BE21" s="2"/>
      <c r="BF21" s="2"/>
      <c r="BH21" s="2"/>
      <c r="BI21" s="2"/>
      <c r="BJ21" s="2"/>
      <c r="BK21" s="2"/>
      <c r="BL21" s="2"/>
      <c r="BN21" s="2"/>
      <c r="BO21" s="2"/>
      <c r="BP21" s="2"/>
      <c r="BQ21" s="2"/>
      <c r="BR21" s="2"/>
      <c r="BT21" s="2"/>
      <c r="BU21" s="2"/>
      <c r="BV21" s="2"/>
      <c r="BW21" s="2"/>
      <c r="BX21" s="2"/>
      <c r="BZ21" s="2"/>
      <c r="CA21" s="2"/>
      <c r="CB21" s="2"/>
      <c r="CC21" s="2"/>
      <c r="CD21" s="2"/>
      <c r="CF21" s="2"/>
      <c r="CG21" s="2"/>
      <c r="CH21" s="2"/>
      <c r="CI21" s="2"/>
      <c r="CJ21" s="2"/>
      <c r="CL21" s="2"/>
      <c r="CM21" s="2"/>
      <c r="CN21" s="2"/>
      <c r="CO21" s="2"/>
      <c r="CP21" s="2"/>
      <c r="CR21" s="2"/>
      <c r="CS21" s="2"/>
      <c r="CT21" s="2"/>
      <c r="CU21" s="2"/>
      <c r="CV21" s="2"/>
      <c r="CX21" s="2"/>
      <c r="CY21" s="2"/>
      <c r="CZ21" s="2"/>
      <c r="DA21" s="2"/>
      <c r="DB21" s="2"/>
    </row>
    <row r="22" spans="2:106" ht="21" customHeight="1"/>
    <row r="23" spans="2:106" ht="21" customHeight="1"/>
    <row r="24" spans="2:106" ht="21" customHeight="1"/>
    <row r="25" spans="2:106" ht="21" customHeight="1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106" ht="15" customHeight="1">
      <c r="C26" s="69" t="s">
        <v>30</v>
      </c>
      <c r="D26" s="70"/>
      <c r="E26" s="29"/>
      <c r="F26" s="71"/>
      <c r="G26" s="71"/>
      <c r="H26" s="71"/>
      <c r="I26" s="72" t="s">
        <v>31</v>
      </c>
      <c r="J26" s="71"/>
      <c r="K26" s="71"/>
      <c r="L26" s="71"/>
      <c r="M26" s="29"/>
      <c r="N26" s="69" t="s">
        <v>30</v>
      </c>
      <c r="O26" s="69"/>
    </row>
    <row r="27" spans="2:106" ht="21" customHeight="1"/>
    <row r="28" spans="2:106" ht="21" customHeight="1">
      <c r="C28" s="74" t="s">
        <v>32</v>
      </c>
      <c r="D28" s="77"/>
      <c r="E28" s="77"/>
      <c r="F28" s="77"/>
      <c r="G28" s="3"/>
      <c r="H28" s="31"/>
      <c r="I28" s="75" t="s">
        <v>33</v>
      </c>
      <c r="J28" s="76">
        <v>5</v>
      </c>
      <c r="K28" s="77"/>
      <c r="L28" s="32"/>
      <c r="M28" s="32" t="s">
        <v>7</v>
      </c>
      <c r="N28" s="102">
        <v>43883</v>
      </c>
      <c r="O28" s="102"/>
    </row>
    <row r="29" spans="2:106" ht="9" customHeight="1">
      <c r="C29" s="16"/>
      <c r="D29" s="16"/>
      <c r="E29" s="16"/>
      <c r="F29" s="16"/>
      <c r="G29" s="16"/>
      <c r="H29" s="16"/>
      <c r="I29" s="21"/>
      <c r="J29" s="16"/>
      <c r="K29" s="16"/>
      <c r="L29" s="16"/>
      <c r="M29" s="16"/>
      <c r="N29" s="16"/>
      <c r="O29" s="16"/>
    </row>
    <row r="30" spans="2:106" ht="21" customHeight="1">
      <c r="B30" s="22"/>
      <c r="C30" s="33" t="s">
        <v>13</v>
      </c>
      <c r="D30" s="90">
        <v>0.42708333333333331</v>
      </c>
      <c r="E30" s="90"/>
      <c r="F30" s="37"/>
      <c r="G30" s="37"/>
      <c r="H30" s="33"/>
      <c r="I30" s="33" t="s">
        <v>14</v>
      </c>
      <c r="J30" s="80">
        <v>0.4375</v>
      </c>
      <c r="K30" s="80"/>
      <c r="L30" s="3"/>
      <c r="M30" s="32" t="s">
        <v>10</v>
      </c>
      <c r="N30" s="81" t="str">
        <f>N10</f>
        <v>Klosterneuburg</v>
      </c>
      <c r="O30" s="81"/>
    </row>
    <row r="31" spans="2:106" ht="9" customHeight="1" thickBot="1">
      <c r="B31" s="22"/>
      <c r="C31" s="23"/>
      <c r="D31" s="87"/>
      <c r="E31" s="87"/>
      <c r="F31" s="24"/>
      <c r="G31" s="24"/>
      <c r="H31" s="25"/>
      <c r="I31" s="19"/>
      <c r="J31" s="88"/>
      <c r="K31" s="88"/>
      <c r="L31" s="18"/>
      <c r="M31" s="20"/>
      <c r="N31" s="89"/>
      <c r="O31" s="89"/>
    </row>
    <row r="32" spans="2:106" ht="30" customHeight="1" thickBot="1">
      <c r="C32" s="82" t="s">
        <v>25</v>
      </c>
      <c r="D32" s="78"/>
      <c r="E32" s="78"/>
      <c r="F32" s="78"/>
      <c r="G32" s="78"/>
      <c r="H32" s="59">
        <f>IF(H41=0,0,IF(H41&gt;J41,3,IF(AND(H41=J41,H40&gt;J40),2,I34)))</f>
        <v>0</v>
      </c>
      <c r="I32" s="60" t="s">
        <v>6</v>
      </c>
      <c r="J32" s="59">
        <f>IF(J41=0,0,IF(J41&gt;H41,3,IF(AND(J41=H41,J40&gt;H40),2,I34)))</f>
        <v>0</v>
      </c>
      <c r="K32" s="78" t="s">
        <v>23</v>
      </c>
      <c r="L32" s="78"/>
      <c r="M32" s="78"/>
      <c r="N32" s="78"/>
      <c r="O32" s="79"/>
    </row>
    <row r="33" spans="2:16" ht="21" customHeight="1">
      <c r="B33" s="26" t="s">
        <v>0</v>
      </c>
      <c r="C33" s="61" t="s">
        <v>1</v>
      </c>
      <c r="D33" s="62" t="s">
        <v>2</v>
      </c>
      <c r="E33" s="62" t="s">
        <v>3</v>
      </c>
      <c r="F33" s="62" t="s">
        <v>4</v>
      </c>
      <c r="G33" s="62" t="s">
        <v>5</v>
      </c>
      <c r="H33" s="63" t="s">
        <v>11</v>
      </c>
      <c r="I33" s="65">
        <f>IF(AND(H41&lt;&gt;J41,H40&lt;&gt;J40),0,1)</f>
        <v>1</v>
      </c>
      <c r="J33" s="63" t="s">
        <v>11</v>
      </c>
      <c r="K33" s="62" t="s">
        <v>5</v>
      </c>
      <c r="L33" s="62" t="s">
        <v>4</v>
      </c>
      <c r="M33" s="62" t="s">
        <v>3</v>
      </c>
      <c r="N33" s="62" t="s">
        <v>2</v>
      </c>
      <c r="O33" s="64" t="s">
        <v>1</v>
      </c>
      <c r="P33" s="27" t="s">
        <v>0</v>
      </c>
    </row>
    <row r="34" spans="2:16" ht="21" customHeight="1">
      <c r="B34" s="101">
        <v>11</v>
      </c>
      <c r="C34" s="95"/>
      <c r="D34" s="41"/>
      <c r="E34" s="41"/>
      <c r="F34" s="41"/>
      <c r="G34" s="41"/>
      <c r="H34" s="66">
        <f t="shared" ref="H34:H39" si="7">IF(SUM(D34:G34)=0,0,SUM(D34:G34))</f>
        <v>0</v>
      </c>
      <c r="I34" s="43">
        <f>IF(AND(H41=J41,H40=J40),1.5,1)</f>
        <v>1.5</v>
      </c>
      <c r="J34" s="66">
        <f>IF(SUM(K34:N34)=0,0,SUM(K34:N34))</f>
        <v>0</v>
      </c>
      <c r="K34" s="41"/>
      <c r="L34" s="41"/>
      <c r="M34" s="41"/>
      <c r="N34" s="41"/>
      <c r="O34" s="97"/>
      <c r="P34" s="91">
        <f>B34+1</f>
        <v>12</v>
      </c>
    </row>
    <row r="35" spans="2:16" ht="21" customHeight="1">
      <c r="B35" s="100"/>
      <c r="C35" s="96"/>
      <c r="D35" s="45" t="str">
        <f>IF(D34=0,"",IF(D34&gt;N34,2,IF(D34=N34,1,0)))</f>
        <v/>
      </c>
      <c r="E35" s="45" t="str">
        <f>IF(E34=0,"",IF(E34&gt;M34,2,IF(E34=M34,1,0)))</f>
        <v/>
      </c>
      <c r="F35" s="45" t="str">
        <f>IF(F34=0,"",IF(F34&gt;L34,2,IF(F34=L34,1,0)))</f>
        <v/>
      </c>
      <c r="G35" s="45" t="str">
        <f>IF(G34=0,"",IF(G34&gt;K34,2,IF(G34=K34,1,0)))</f>
        <v/>
      </c>
      <c r="H35" s="45">
        <f t="shared" si="7"/>
        <v>0</v>
      </c>
      <c r="I35" s="47" t="s">
        <v>6</v>
      </c>
      <c r="J35" s="45">
        <f t="shared" ref="J35" si="8">IF(SUM(K35:N35)=0,0,SUM(K35:N35))</f>
        <v>0</v>
      </c>
      <c r="K35" s="45" t="str">
        <f>IF(K34=0,"",IF(K34&gt;G34,2,IF(K34=G34,1,0)))</f>
        <v/>
      </c>
      <c r="L35" s="45" t="str">
        <f>IF(L34=0,"",IF(L34&gt;F34,2,IF(L34=F34,1,0)))</f>
        <v/>
      </c>
      <c r="M35" s="45" t="str">
        <f>IF(M34=0,"",IF(M34&gt;E34,2,IF(M34=E34,1,0)))</f>
        <v/>
      </c>
      <c r="N35" s="45" t="str">
        <f>IF(N34=0,"",IF(N34&gt;D34,2,IF(N34=D34,1,0)))</f>
        <v/>
      </c>
      <c r="O35" s="98"/>
      <c r="P35" s="92"/>
    </row>
    <row r="36" spans="2:16" ht="21" customHeight="1">
      <c r="B36" s="93">
        <f>B34+2</f>
        <v>13</v>
      </c>
      <c r="C36" s="95"/>
      <c r="D36" s="41"/>
      <c r="E36" s="41"/>
      <c r="F36" s="41"/>
      <c r="G36" s="41"/>
      <c r="H36" s="66">
        <f t="shared" si="7"/>
        <v>0</v>
      </c>
      <c r="I36" s="49"/>
      <c r="J36" s="66">
        <f>IF(SUM(K36:N36)=0,0,SUM(K36:N36))</f>
        <v>0</v>
      </c>
      <c r="K36" s="41"/>
      <c r="L36" s="41"/>
      <c r="M36" s="41"/>
      <c r="N36" s="41"/>
      <c r="O36" s="97"/>
      <c r="P36" s="99">
        <f>P34+2</f>
        <v>14</v>
      </c>
    </row>
    <row r="37" spans="2:16" ht="21" customHeight="1">
      <c r="B37" s="100"/>
      <c r="C37" s="96"/>
      <c r="D37" s="45" t="str">
        <f>IF(D36=0,"",IF(D36&gt;N36,2,IF(D36=N36,1,0)))</f>
        <v/>
      </c>
      <c r="E37" s="45" t="str">
        <f>IF(E36=0,"",IF(E36&gt;M36,2,IF(E36=M36,1,0)))</f>
        <v/>
      </c>
      <c r="F37" s="45" t="str">
        <f>IF(F36=0,"",IF(F36&gt;L36,2,IF(F36=L36,1,0)))</f>
        <v/>
      </c>
      <c r="G37" s="45" t="str">
        <f>IF(G36=0,"",IF(G36&gt;K36,2,IF(G36=K36,1,0)))</f>
        <v/>
      </c>
      <c r="H37" s="45">
        <f t="shared" si="7"/>
        <v>0</v>
      </c>
      <c r="I37" s="47" t="s">
        <v>6</v>
      </c>
      <c r="J37" s="45">
        <f t="shared" ref="J37" si="9">IF(SUM(K37:N37)=0,0,SUM(K37:N37))</f>
        <v>0</v>
      </c>
      <c r="K37" s="45" t="str">
        <f>IF(K36=0,"",IF(K36&gt;G36,2,IF(K36=G36,1,0)))</f>
        <v/>
      </c>
      <c r="L37" s="45" t="str">
        <f>IF(L36=0,"",IF(L36&gt;F36,2,IF(L36=F36,1,0)))</f>
        <v/>
      </c>
      <c r="M37" s="45" t="str">
        <f>IF(M36=0,"",IF(M36&gt;E36,2,IF(M36=E36,1,0)))</f>
        <v/>
      </c>
      <c r="N37" s="45" t="str">
        <f>IF(N36=0,"",IF(N36&gt;D36,2,IF(N36=D36,1,0)))</f>
        <v/>
      </c>
      <c r="O37" s="98"/>
      <c r="P37" s="92"/>
    </row>
    <row r="38" spans="2:16" ht="21" customHeight="1">
      <c r="B38" s="93">
        <f t="shared" ref="B38" si="10">B36+2</f>
        <v>15</v>
      </c>
      <c r="C38" s="95"/>
      <c r="D38" s="41"/>
      <c r="E38" s="41"/>
      <c r="F38" s="41"/>
      <c r="G38" s="41"/>
      <c r="H38" s="66">
        <f t="shared" si="7"/>
        <v>0</v>
      </c>
      <c r="I38" s="49"/>
      <c r="J38" s="66">
        <f>IF(SUM(K38:N38)=0,0,SUM(K38:N38))</f>
        <v>0</v>
      </c>
      <c r="K38" s="41"/>
      <c r="L38" s="41"/>
      <c r="M38" s="41"/>
      <c r="N38" s="41"/>
      <c r="O38" s="97"/>
      <c r="P38" s="99">
        <f t="shared" ref="P38" si="11">P36+2</f>
        <v>16</v>
      </c>
    </row>
    <row r="39" spans="2:16" ht="21" customHeight="1" thickBot="1">
      <c r="B39" s="94"/>
      <c r="C39" s="96"/>
      <c r="D39" s="45" t="str">
        <f>IF(D38=0,"",IF(D38&gt;N38,2,IF(D38=N38,1,0)))</f>
        <v/>
      </c>
      <c r="E39" s="45" t="str">
        <f>IF(E38=0,"",IF(E38&gt;M38,2,IF(E38=M38,1,0)))</f>
        <v/>
      </c>
      <c r="F39" s="45" t="str">
        <f>IF(F38=0,"",IF(F38&gt;L38,2,IF(F38=L38,1,0)))</f>
        <v/>
      </c>
      <c r="G39" s="45" t="str">
        <f>IF(G38=0,"",IF(G38&gt;K38,2,IF(G38=K38,1,0)))</f>
        <v/>
      </c>
      <c r="H39" s="45">
        <f t="shared" si="7"/>
        <v>0</v>
      </c>
      <c r="I39" s="47" t="s">
        <v>6</v>
      </c>
      <c r="J39" s="45">
        <f t="shared" ref="J39" si="12">IF(SUM(K39:N39)=0,0,SUM(K39:N39))</f>
        <v>0</v>
      </c>
      <c r="K39" s="45" t="str">
        <f>IF(K38=0,"",IF(K38&gt;G38,2,IF(K38=G38,1,0)))</f>
        <v/>
      </c>
      <c r="L39" s="45" t="str">
        <f>IF(L38=0,"",IF(L38&gt;F38,2,IF(L38=F38,1,0)))</f>
        <v/>
      </c>
      <c r="M39" s="45" t="str">
        <f>IF(M38=0,"",IF(M38&gt;E38,2,IF(M38=E38,1,0)))</f>
        <v/>
      </c>
      <c r="N39" s="45" t="str">
        <f>IF(N38=0,"",IF(N38&gt;D38,2,IF(N38=D38,1,0)))</f>
        <v/>
      </c>
      <c r="O39" s="98"/>
      <c r="P39" s="91"/>
    </row>
    <row r="40" spans="2:16" ht="21" customHeight="1">
      <c r="B40" s="28"/>
      <c r="C40" s="83" t="s">
        <v>8</v>
      </c>
      <c r="D40" s="53">
        <f>IF(SUM(D34,D36,D38)=0,0,SUM(D34,D36,D38))</f>
        <v>0</v>
      </c>
      <c r="E40" s="53">
        <f t="shared" ref="E40:G40" si="13">IF(SUM(E34,E36,E38)=0,0,SUM(E34,E36,E38))</f>
        <v>0</v>
      </c>
      <c r="F40" s="53">
        <f t="shared" si="13"/>
        <v>0</v>
      </c>
      <c r="G40" s="53">
        <f t="shared" si="13"/>
        <v>0</v>
      </c>
      <c r="H40" s="67">
        <f>SUM(D40:G40)</f>
        <v>0</v>
      </c>
      <c r="I40" s="73" t="s">
        <v>6</v>
      </c>
      <c r="J40" s="67">
        <f>SUM(K40:N40)</f>
        <v>0</v>
      </c>
      <c r="K40" s="53">
        <f t="shared" ref="K40:N40" si="14">IF(SUM(K34,K36,K38)=0,0,SUM(K34,K36,K38))</f>
        <v>0</v>
      </c>
      <c r="L40" s="53">
        <f t="shared" si="14"/>
        <v>0</v>
      </c>
      <c r="M40" s="53">
        <f t="shared" si="14"/>
        <v>0</v>
      </c>
      <c r="N40" s="53">
        <f t="shared" si="14"/>
        <v>0</v>
      </c>
      <c r="O40" s="85" t="s">
        <v>12</v>
      </c>
      <c r="P40" s="28"/>
    </row>
    <row r="41" spans="2:16" ht="21" customHeight="1" thickBot="1">
      <c r="B41" s="29"/>
      <c r="C41" s="84"/>
      <c r="D41" s="58">
        <f>IF(SUM(D35,D37,D39)=0,0,SUM(D35,D37,D39))</f>
        <v>0</v>
      </c>
      <c r="E41" s="58">
        <f>IF(SUM(E35,E37,E39)=0,0,SUM(E35,E37,E39))</f>
        <v>0</v>
      </c>
      <c r="F41" s="58">
        <f t="shared" ref="F41:G41" si="15">IF(SUM(F35,F37,F39)=0,0,SUM(F35,F37,F39))</f>
        <v>0</v>
      </c>
      <c r="G41" s="58">
        <f t="shared" si="15"/>
        <v>0</v>
      </c>
      <c r="H41" s="68">
        <f>SUM(D41:G41)</f>
        <v>0</v>
      </c>
      <c r="I41" s="56" t="s">
        <v>6</v>
      </c>
      <c r="J41" s="68">
        <f>SUM(K41:N41)</f>
        <v>0</v>
      </c>
      <c r="K41" s="58">
        <f t="shared" ref="K41:N41" si="16">IF(SUM(K35,K37,K39)=0,0,SUM(K35,K37,K39))</f>
        <v>0</v>
      </c>
      <c r="L41" s="58">
        <f t="shared" si="16"/>
        <v>0</v>
      </c>
      <c r="M41" s="58">
        <f t="shared" si="16"/>
        <v>0</v>
      </c>
      <c r="N41" s="58">
        <f t="shared" si="16"/>
        <v>0</v>
      </c>
      <c r="O41" s="86"/>
      <c r="P41" s="29"/>
    </row>
    <row r="42" spans="2:16" ht="21" customHeight="1"/>
    <row r="43" spans="2:16" ht="21" customHeight="1"/>
    <row r="44" spans="2:16" ht="21" customHeight="1"/>
    <row r="45" spans="2:16" ht="21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6" ht="15" customHeight="1">
      <c r="C46" s="69" t="s">
        <v>30</v>
      </c>
      <c r="D46" s="70"/>
      <c r="E46" s="29"/>
      <c r="F46" s="71"/>
      <c r="G46" s="71"/>
      <c r="H46" s="71"/>
      <c r="I46" s="72" t="s">
        <v>31</v>
      </c>
      <c r="J46" s="71"/>
      <c r="K46" s="71"/>
      <c r="L46" s="71"/>
      <c r="M46" s="29"/>
      <c r="N46" s="69" t="s">
        <v>30</v>
      </c>
      <c r="O46" s="69"/>
    </row>
    <row r="47" spans="2:16" ht="21" customHeight="1"/>
    <row r="48" spans="2:16" ht="21" customHeight="1">
      <c r="C48" s="74" t="s">
        <v>32</v>
      </c>
      <c r="D48" s="77"/>
      <c r="E48" s="77"/>
      <c r="F48" s="77"/>
      <c r="G48" s="3"/>
      <c r="H48" s="31"/>
      <c r="I48" s="75" t="s">
        <v>33</v>
      </c>
      <c r="J48" s="76">
        <v>5</v>
      </c>
      <c r="K48" s="77"/>
      <c r="L48" s="32"/>
      <c r="M48" s="32" t="s">
        <v>7</v>
      </c>
      <c r="N48" s="102">
        <v>43883</v>
      </c>
      <c r="O48" s="102"/>
    </row>
    <row r="49" spans="2:16" ht="9" customHeight="1">
      <c r="C49" s="16"/>
      <c r="D49" s="16"/>
      <c r="E49" s="16"/>
      <c r="F49" s="16"/>
      <c r="G49" s="16"/>
      <c r="H49" s="16"/>
      <c r="I49" s="21"/>
      <c r="J49" s="16"/>
      <c r="K49" s="16"/>
      <c r="L49" s="16"/>
      <c r="M49" s="16"/>
      <c r="N49" s="16"/>
      <c r="O49" s="16"/>
    </row>
    <row r="50" spans="2:16" ht="21" customHeight="1">
      <c r="B50" s="22"/>
      <c r="C50" s="33" t="s">
        <v>13</v>
      </c>
      <c r="D50" s="90">
        <v>0.47916666666666669</v>
      </c>
      <c r="E50" s="90"/>
      <c r="F50" s="37"/>
      <c r="G50" s="37"/>
      <c r="H50" s="33"/>
      <c r="I50" s="33" t="s">
        <v>14</v>
      </c>
      <c r="J50" s="80">
        <v>0.48958333333333331</v>
      </c>
      <c r="K50" s="80"/>
      <c r="L50" s="3"/>
      <c r="M50" s="32" t="s">
        <v>10</v>
      </c>
      <c r="N50" s="81" t="str">
        <f>N30</f>
        <v>Klosterneuburg</v>
      </c>
      <c r="O50" s="81"/>
    </row>
    <row r="51" spans="2:16" ht="9" customHeight="1" thickBot="1">
      <c r="B51" s="22"/>
      <c r="C51" s="23"/>
      <c r="D51" s="87"/>
      <c r="E51" s="87"/>
      <c r="F51" s="24"/>
      <c r="G51" s="24"/>
      <c r="H51" s="25"/>
      <c r="I51" s="19"/>
      <c r="J51" s="88"/>
      <c r="K51" s="88"/>
      <c r="L51" s="18"/>
      <c r="M51" s="20"/>
      <c r="N51" s="89"/>
      <c r="O51" s="89"/>
    </row>
    <row r="52" spans="2:16" ht="30" customHeight="1" thickBot="1">
      <c r="C52" s="82" t="s">
        <v>22</v>
      </c>
      <c r="D52" s="78"/>
      <c r="E52" s="78"/>
      <c r="F52" s="78"/>
      <c r="G52" s="78"/>
      <c r="H52" s="59">
        <f>IF(H61=0,0,IF(H61&gt;J61,3,IF(AND(H61=J61,H60&gt;J60),2,I54)))</f>
        <v>0</v>
      </c>
      <c r="I52" s="60" t="s">
        <v>6</v>
      </c>
      <c r="J52" s="59">
        <f>IF(J61=0,0,IF(J61&gt;H61,3,IF(AND(J61=H61,J60&gt;H60),2,I54)))</f>
        <v>0</v>
      </c>
      <c r="K52" s="78" t="s">
        <v>24</v>
      </c>
      <c r="L52" s="78"/>
      <c r="M52" s="78"/>
      <c r="N52" s="78"/>
      <c r="O52" s="79"/>
    </row>
    <row r="53" spans="2:16" ht="21" customHeight="1">
      <c r="B53" s="26" t="s">
        <v>0</v>
      </c>
      <c r="C53" s="61" t="s">
        <v>1</v>
      </c>
      <c r="D53" s="62" t="s">
        <v>2</v>
      </c>
      <c r="E53" s="62" t="s">
        <v>3</v>
      </c>
      <c r="F53" s="62" t="s">
        <v>4</v>
      </c>
      <c r="G53" s="62" t="s">
        <v>5</v>
      </c>
      <c r="H53" s="63" t="s">
        <v>11</v>
      </c>
      <c r="I53" s="65">
        <f>IF(AND(H61&lt;&gt;J61,H60&lt;&gt;J60),0,1)</f>
        <v>1</v>
      </c>
      <c r="J53" s="63" t="s">
        <v>11</v>
      </c>
      <c r="K53" s="62" t="s">
        <v>5</v>
      </c>
      <c r="L53" s="62" t="s">
        <v>4</v>
      </c>
      <c r="M53" s="62" t="s">
        <v>3</v>
      </c>
      <c r="N53" s="62" t="s">
        <v>2</v>
      </c>
      <c r="O53" s="64" t="s">
        <v>1</v>
      </c>
      <c r="P53" s="27" t="s">
        <v>0</v>
      </c>
    </row>
    <row r="54" spans="2:16" ht="21" customHeight="1">
      <c r="B54" s="101">
        <v>11</v>
      </c>
      <c r="C54" s="95"/>
      <c r="D54" s="41"/>
      <c r="E54" s="41"/>
      <c r="F54" s="41"/>
      <c r="G54" s="41"/>
      <c r="H54" s="66">
        <f t="shared" ref="H54:H59" si="17">IF(SUM(D54:G54)=0,0,SUM(D54:G54))</f>
        <v>0</v>
      </c>
      <c r="I54" s="43">
        <f>IF(AND(H61=J61,H60=J60),1.5,1)</f>
        <v>1.5</v>
      </c>
      <c r="J54" s="66">
        <f>IF(SUM(K54:N54)=0,0,SUM(K54:N54))</f>
        <v>0</v>
      </c>
      <c r="K54" s="41"/>
      <c r="L54" s="41"/>
      <c r="M54" s="41"/>
      <c r="N54" s="41"/>
      <c r="O54" s="97"/>
      <c r="P54" s="91">
        <f>B54+1</f>
        <v>12</v>
      </c>
    </row>
    <row r="55" spans="2:16" ht="21" customHeight="1">
      <c r="B55" s="100"/>
      <c r="C55" s="96"/>
      <c r="D55" s="45" t="str">
        <f>IF(D54=0,"",IF(D54&gt;N54,2,IF(D54=N54,1,0)))</f>
        <v/>
      </c>
      <c r="E55" s="45" t="str">
        <f>IF(E54=0,"",IF(E54&gt;M54,2,IF(E54=M54,1,0)))</f>
        <v/>
      </c>
      <c r="F55" s="45" t="str">
        <f>IF(F54=0,"",IF(F54&gt;L54,2,IF(F54=L54,1,0)))</f>
        <v/>
      </c>
      <c r="G55" s="45" t="str">
        <f>IF(G54=0,"",IF(G54&gt;K54,2,IF(G54=K54,1,0)))</f>
        <v/>
      </c>
      <c r="H55" s="45">
        <f t="shared" si="17"/>
        <v>0</v>
      </c>
      <c r="I55" s="47" t="s">
        <v>6</v>
      </c>
      <c r="J55" s="45">
        <f t="shared" ref="J55" si="18">IF(SUM(K55:N55)=0,0,SUM(K55:N55))</f>
        <v>0</v>
      </c>
      <c r="K55" s="45" t="str">
        <f>IF(K54=0,"",IF(K54&gt;G54,2,IF(K54=G54,1,0)))</f>
        <v/>
      </c>
      <c r="L55" s="45" t="str">
        <f>IF(L54=0,"",IF(L54&gt;F54,2,IF(L54=F54,1,0)))</f>
        <v/>
      </c>
      <c r="M55" s="45" t="str">
        <f>IF(M54=0,"",IF(M54&gt;E54,2,IF(M54=E54,1,0)))</f>
        <v/>
      </c>
      <c r="N55" s="45" t="str">
        <f>IF(N54=0,"",IF(N54&gt;D54,2,IF(N54=D54,1,0)))</f>
        <v/>
      </c>
      <c r="O55" s="98"/>
      <c r="P55" s="92"/>
    </row>
    <row r="56" spans="2:16" ht="21" customHeight="1">
      <c r="B56" s="93">
        <f>B54+2</f>
        <v>13</v>
      </c>
      <c r="C56" s="95"/>
      <c r="D56" s="41"/>
      <c r="E56" s="41"/>
      <c r="F56" s="41"/>
      <c r="G56" s="41"/>
      <c r="H56" s="66">
        <f t="shared" si="17"/>
        <v>0</v>
      </c>
      <c r="I56" s="49"/>
      <c r="J56" s="66">
        <f>IF(SUM(K56:N56)=0,0,SUM(K56:N56))</f>
        <v>0</v>
      </c>
      <c r="K56" s="41"/>
      <c r="L56" s="41"/>
      <c r="M56" s="41"/>
      <c r="N56" s="41"/>
      <c r="O56" s="97"/>
      <c r="P56" s="99">
        <f>P54+2</f>
        <v>14</v>
      </c>
    </row>
    <row r="57" spans="2:16" ht="21" customHeight="1">
      <c r="B57" s="100"/>
      <c r="C57" s="96"/>
      <c r="D57" s="45" t="str">
        <f>IF(D56=0,"",IF(D56&gt;N56,2,IF(D56=N56,1,0)))</f>
        <v/>
      </c>
      <c r="E57" s="45" t="str">
        <f>IF(E56=0,"",IF(E56&gt;M56,2,IF(E56=M56,1,0)))</f>
        <v/>
      </c>
      <c r="F57" s="45" t="str">
        <f>IF(F56=0,"",IF(F56&gt;L56,2,IF(F56=L56,1,0)))</f>
        <v/>
      </c>
      <c r="G57" s="45" t="str">
        <f>IF(G56=0,"",IF(G56&gt;K56,2,IF(G56=K56,1,0)))</f>
        <v/>
      </c>
      <c r="H57" s="45">
        <f t="shared" si="17"/>
        <v>0</v>
      </c>
      <c r="I57" s="47" t="s">
        <v>6</v>
      </c>
      <c r="J57" s="45">
        <f t="shared" ref="J57" si="19">IF(SUM(K57:N57)=0,0,SUM(K57:N57))</f>
        <v>0</v>
      </c>
      <c r="K57" s="45" t="str">
        <f>IF(K56=0,"",IF(K56&gt;G56,2,IF(K56=G56,1,0)))</f>
        <v/>
      </c>
      <c r="L57" s="45" t="str">
        <f>IF(L56=0,"",IF(L56&gt;F56,2,IF(L56=F56,1,0)))</f>
        <v/>
      </c>
      <c r="M57" s="45" t="str">
        <f>IF(M56=0,"",IF(M56&gt;E56,2,IF(M56=E56,1,0)))</f>
        <v/>
      </c>
      <c r="N57" s="45" t="str">
        <f>IF(N56=0,"",IF(N56&gt;D56,2,IF(N56=D56,1,0)))</f>
        <v/>
      </c>
      <c r="O57" s="98"/>
      <c r="P57" s="92"/>
    </row>
    <row r="58" spans="2:16" ht="21" customHeight="1">
      <c r="B58" s="93">
        <f t="shared" ref="B58" si="20">B56+2</f>
        <v>15</v>
      </c>
      <c r="C58" s="95"/>
      <c r="D58" s="41"/>
      <c r="E58" s="41"/>
      <c r="F58" s="41"/>
      <c r="G58" s="41"/>
      <c r="H58" s="66">
        <f t="shared" si="17"/>
        <v>0</v>
      </c>
      <c r="I58" s="49"/>
      <c r="J58" s="66">
        <f>IF(SUM(K58:N58)=0,0,SUM(K58:N58))</f>
        <v>0</v>
      </c>
      <c r="K58" s="41"/>
      <c r="L58" s="41"/>
      <c r="M58" s="41"/>
      <c r="N58" s="41"/>
      <c r="O58" s="97"/>
      <c r="P58" s="99">
        <f t="shared" ref="P58" si="21">P56+2</f>
        <v>16</v>
      </c>
    </row>
    <row r="59" spans="2:16" ht="21" customHeight="1" thickBot="1">
      <c r="B59" s="94"/>
      <c r="C59" s="96"/>
      <c r="D59" s="45" t="str">
        <f>IF(D58=0,"",IF(D58&gt;N58,2,IF(D58=N58,1,0)))</f>
        <v/>
      </c>
      <c r="E59" s="45" t="str">
        <f>IF(E58=0,"",IF(E58&gt;M58,2,IF(E58=M58,1,0)))</f>
        <v/>
      </c>
      <c r="F59" s="45" t="str">
        <f>IF(F58=0,"",IF(F58&gt;L58,2,IF(F58=L58,1,0)))</f>
        <v/>
      </c>
      <c r="G59" s="45" t="str">
        <f>IF(G58=0,"",IF(G58&gt;K58,2,IF(G58=K58,1,0)))</f>
        <v/>
      </c>
      <c r="H59" s="45">
        <f t="shared" si="17"/>
        <v>0</v>
      </c>
      <c r="I59" s="47" t="s">
        <v>6</v>
      </c>
      <c r="J59" s="45">
        <f t="shared" ref="J59" si="22">IF(SUM(K59:N59)=0,0,SUM(K59:N59))</f>
        <v>0</v>
      </c>
      <c r="K59" s="45" t="str">
        <f>IF(K58=0,"",IF(K58&gt;G58,2,IF(K58=G58,1,0)))</f>
        <v/>
      </c>
      <c r="L59" s="45" t="str">
        <f>IF(L58=0,"",IF(L58&gt;F58,2,IF(L58=F58,1,0)))</f>
        <v/>
      </c>
      <c r="M59" s="45" t="str">
        <f>IF(M58=0,"",IF(M58&gt;E58,2,IF(M58=E58,1,0)))</f>
        <v/>
      </c>
      <c r="N59" s="45" t="str">
        <f>IF(N58=0,"",IF(N58&gt;D58,2,IF(N58=D58,1,0)))</f>
        <v/>
      </c>
      <c r="O59" s="98"/>
      <c r="P59" s="91"/>
    </row>
    <row r="60" spans="2:16" ht="21" customHeight="1">
      <c r="B60" s="28"/>
      <c r="C60" s="83" t="s">
        <v>8</v>
      </c>
      <c r="D60" s="53">
        <f>IF(SUM(D54,D56,D58)=0,0,SUM(D54,D56,D58))</f>
        <v>0</v>
      </c>
      <c r="E60" s="53">
        <f t="shared" ref="E60:G60" si="23">IF(SUM(E54,E56,E58)=0,0,SUM(E54,E56,E58))</f>
        <v>0</v>
      </c>
      <c r="F60" s="53">
        <f t="shared" si="23"/>
        <v>0</v>
      </c>
      <c r="G60" s="53">
        <f t="shared" si="23"/>
        <v>0</v>
      </c>
      <c r="H60" s="67">
        <f>SUM(D60:G60)</f>
        <v>0</v>
      </c>
      <c r="I60" s="73" t="s">
        <v>6</v>
      </c>
      <c r="J60" s="67">
        <f>SUM(K60:N60)</f>
        <v>0</v>
      </c>
      <c r="K60" s="53">
        <f t="shared" ref="K60:N60" si="24">IF(SUM(K54,K56,K58)=0,0,SUM(K54,K56,K58))</f>
        <v>0</v>
      </c>
      <c r="L60" s="53">
        <f t="shared" si="24"/>
        <v>0</v>
      </c>
      <c r="M60" s="53">
        <f t="shared" si="24"/>
        <v>0</v>
      </c>
      <c r="N60" s="53">
        <f t="shared" si="24"/>
        <v>0</v>
      </c>
      <c r="O60" s="85" t="s">
        <v>12</v>
      </c>
      <c r="P60" s="28"/>
    </row>
    <row r="61" spans="2:16" ht="21" customHeight="1" thickBot="1">
      <c r="B61" s="29"/>
      <c r="C61" s="84"/>
      <c r="D61" s="58">
        <f>IF(SUM(D55,D57,D59)=0,0,SUM(D55,D57,D59))</f>
        <v>0</v>
      </c>
      <c r="E61" s="58">
        <f>IF(SUM(E55,E57,E59)=0,0,SUM(E55,E57,E59))</f>
        <v>0</v>
      </c>
      <c r="F61" s="58">
        <f t="shared" ref="F61:G61" si="25">IF(SUM(F55,F57,F59)=0,0,SUM(F55,F57,F59))</f>
        <v>0</v>
      </c>
      <c r="G61" s="58">
        <f t="shared" si="25"/>
        <v>0</v>
      </c>
      <c r="H61" s="68">
        <f>SUM(D61:G61)</f>
        <v>0</v>
      </c>
      <c r="I61" s="56" t="s">
        <v>6</v>
      </c>
      <c r="J61" s="68">
        <f>SUM(K61:N61)</f>
        <v>0</v>
      </c>
      <c r="K61" s="58">
        <f t="shared" ref="K61:N61" si="26">IF(SUM(K55,K57,K59)=0,0,SUM(K55,K57,K59))</f>
        <v>0</v>
      </c>
      <c r="L61" s="58">
        <f t="shared" si="26"/>
        <v>0</v>
      </c>
      <c r="M61" s="58">
        <f t="shared" si="26"/>
        <v>0</v>
      </c>
      <c r="N61" s="58">
        <f t="shared" si="26"/>
        <v>0</v>
      </c>
      <c r="O61" s="86"/>
      <c r="P61" s="29"/>
    </row>
    <row r="62" spans="2:16" ht="21" customHeight="1"/>
    <row r="63" spans="2:16" ht="21" customHeight="1"/>
    <row r="64" spans="2:16" ht="21" customHeight="1"/>
    <row r="65" spans="3:15" ht="21" customHeight="1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3:15" ht="15" customHeight="1">
      <c r="C66" s="69" t="s">
        <v>30</v>
      </c>
      <c r="D66" s="70"/>
      <c r="E66" s="29"/>
      <c r="F66" s="71"/>
      <c r="G66" s="71"/>
      <c r="H66" s="71"/>
      <c r="I66" s="72" t="s">
        <v>31</v>
      </c>
      <c r="J66" s="71"/>
      <c r="K66" s="71"/>
      <c r="L66" s="71"/>
      <c r="M66" s="29"/>
      <c r="N66" s="69" t="s">
        <v>30</v>
      </c>
      <c r="O66" s="69"/>
    </row>
  </sheetData>
  <mergeCells count="69">
    <mergeCell ref="N8:O8"/>
    <mergeCell ref="N28:O28"/>
    <mergeCell ref="N48:O48"/>
    <mergeCell ref="C12:G12"/>
    <mergeCell ref="K12:O12"/>
    <mergeCell ref="D10:E10"/>
    <mergeCell ref="D30:E30"/>
    <mergeCell ref="J10:K10"/>
    <mergeCell ref="N10:O10"/>
    <mergeCell ref="D11:E11"/>
    <mergeCell ref="J11:K11"/>
    <mergeCell ref="N11:O11"/>
    <mergeCell ref="J30:K30"/>
    <mergeCell ref="N30:O30"/>
    <mergeCell ref="D31:E31"/>
    <mergeCell ref="J31:K31"/>
    <mergeCell ref="P18:P19"/>
    <mergeCell ref="C20:C21"/>
    <mergeCell ref="O20:O21"/>
    <mergeCell ref="B14:B15"/>
    <mergeCell ref="C14:C15"/>
    <mergeCell ref="O14:O15"/>
    <mergeCell ref="P14:P15"/>
    <mergeCell ref="B16:B17"/>
    <mergeCell ref="C16:C17"/>
    <mergeCell ref="O16:O17"/>
    <mergeCell ref="P16:P17"/>
    <mergeCell ref="B18:B19"/>
    <mergeCell ref="C18:C19"/>
    <mergeCell ref="O18:O19"/>
    <mergeCell ref="N31:O31"/>
    <mergeCell ref="C32:G32"/>
    <mergeCell ref="K32:O32"/>
    <mergeCell ref="P38:P39"/>
    <mergeCell ref="C40:C41"/>
    <mergeCell ref="O40:O41"/>
    <mergeCell ref="B34:B35"/>
    <mergeCell ref="C34:C35"/>
    <mergeCell ref="O34:O35"/>
    <mergeCell ref="P34:P35"/>
    <mergeCell ref="B36:B37"/>
    <mergeCell ref="C36:C37"/>
    <mergeCell ref="O36:O37"/>
    <mergeCell ref="P36:P37"/>
    <mergeCell ref="D51:E51"/>
    <mergeCell ref="J51:K51"/>
    <mergeCell ref="N51:O51"/>
    <mergeCell ref="C52:G52"/>
    <mergeCell ref="K52:O52"/>
    <mergeCell ref="J50:K50"/>
    <mergeCell ref="B38:B39"/>
    <mergeCell ref="C38:C39"/>
    <mergeCell ref="O38:O39"/>
    <mergeCell ref="N50:O50"/>
    <mergeCell ref="D50:E50"/>
    <mergeCell ref="B54:B55"/>
    <mergeCell ref="C54:C55"/>
    <mergeCell ref="O54:O55"/>
    <mergeCell ref="P54:P55"/>
    <mergeCell ref="B56:B57"/>
    <mergeCell ref="C56:C57"/>
    <mergeCell ref="O56:O57"/>
    <mergeCell ref="P56:P57"/>
    <mergeCell ref="B58:B59"/>
    <mergeCell ref="C58:C59"/>
    <mergeCell ref="O58:O59"/>
    <mergeCell ref="P58:P59"/>
    <mergeCell ref="C60:C61"/>
    <mergeCell ref="O60:O61"/>
  </mergeCells>
  <conditionalFormatting sqref="J15">
    <cfRule type="expression" dxfId="37" priority="79">
      <formula>J15=H15</formula>
    </cfRule>
    <cfRule type="expression" dxfId="36" priority="80">
      <formula>J15&gt;H15</formula>
    </cfRule>
  </conditionalFormatting>
  <conditionalFormatting sqref="H15">
    <cfRule type="expression" dxfId="35" priority="77">
      <formula>H15=J15</formula>
    </cfRule>
    <cfRule type="expression" dxfId="34" priority="78">
      <formula>H15&gt;J15</formula>
    </cfRule>
  </conditionalFormatting>
  <conditionalFormatting sqref="H12">
    <cfRule type="expression" dxfId="33" priority="81">
      <formula>H12=J12</formula>
    </cfRule>
    <cfRule type="expression" dxfId="32" priority="82">
      <formula>H12&gt;J12</formula>
    </cfRule>
  </conditionalFormatting>
  <conditionalFormatting sqref="J12">
    <cfRule type="expression" dxfId="31" priority="83">
      <formula>J12=H12</formula>
    </cfRule>
    <cfRule type="expression" dxfId="30" priority="84">
      <formula>J12&gt;H12</formula>
    </cfRule>
  </conditionalFormatting>
  <conditionalFormatting sqref="J19 J17">
    <cfRule type="expression" dxfId="29" priority="75">
      <formula>J17=H17</formula>
    </cfRule>
    <cfRule type="expression" dxfId="28" priority="76">
      <formula>J17&gt;H17</formula>
    </cfRule>
  </conditionalFormatting>
  <conditionalFormatting sqref="H19 H17">
    <cfRule type="expression" dxfId="27" priority="73">
      <formula>H17=J17</formula>
    </cfRule>
    <cfRule type="expression" dxfId="26" priority="74">
      <formula>H17&gt;J17</formula>
    </cfRule>
  </conditionalFormatting>
  <conditionalFormatting sqref="J35">
    <cfRule type="expression" dxfId="25" priority="31">
      <formula>J35=H35</formula>
    </cfRule>
    <cfRule type="expression" dxfId="24" priority="32">
      <formula>J35&gt;H35</formula>
    </cfRule>
  </conditionalFormatting>
  <conditionalFormatting sqref="H35">
    <cfRule type="expression" dxfId="23" priority="29">
      <formula>H35=J35</formula>
    </cfRule>
    <cfRule type="expression" dxfId="22" priority="30">
      <formula>H35&gt;J35</formula>
    </cfRule>
  </conditionalFormatting>
  <conditionalFormatting sqref="H32">
    <cfRule type="expression" dxfId="21" priority="33">
      <formula>H32=J32</formula>
    </cfRule>
    <cfRule type="expression" dxfId="20" priority="34">
      <formula>H32&gt;J32</formula>
    </cfRule>
  </conditionalFormatting>
  <conditionalFormatting sqref="J32">
    <cfRule type="expression" dxfId="19" priority="35">
      <formula>J32=H32</formula>
    </cfRule>
    <cfRule type="expression" dxfId="18" priority="36">
      <formula>J32&gt;H32</formula>
    </cfRule>
  </conditionalFormatting>
  <conditionalFormatting sqref="J39 J37">
    <cfRule type="expression" dxfId="17" priority="27">
      <formula>J37=H37</formula>
    </cfRule>
    <cfRule type="expression" dxfId="16" priority="28">
      <formula>J37&gt;H37</formula>
    </cfRule>
  </conditionalFormatting>
  <conditionalFormatting sqref="H39 H37">
    <cfRule type="expression" dxfId="15" priority="25">
      <formula>H37=J37</formula>
    </cfRule>
    <cfRule type="expression" dxfId="14" priority="26">
      <formula>H37&gt;J37</formula>
    </cfRule>
  </conditionalFormatting>
  <conditionalFormatting sqref="J55">
    <cfRule type="expression" dxfId="13" priority="7">
      <formula>J55=H55</formula>
    </cfRule>
    <cfRule type="expression" dxfId="12" priority="8">
      <formula>J55&gt;H55</formula>
    </cfRule>
  </conditionalFormatting>
  <conditionalFormatting sqref="H55">
    <cfRule type="expression" dxfId="11" priority="5">
      <formula>H55=J55</formula>
    </cfRule>
    <cfRule type="expression" dxfId="10" priority="6">
      <formula>H55&gt;J55</formula>
    </cfRule>
  </conditionalFormatting>
  <conditionalFormatting sqref="H52">
    <cfRule type="expression" dxfId="9" priority="9">
      <formula>H52=J52</formula>
    </cfRule>
    <cfRule type="expression" dxfId="8" priority="10">
      <formula>H52&gt;J52</formula>
    </cfRule>
  </conditionalFormatting>
  <conditionalFormatting sqref="J52">
    <cfRule type="expression" dxfId="7" priority="11">
      <formula>J52=H52</formula>
    </cfRule>
    <cfRule type="expression" dxfId="6" priority="12">
      <formula>J52&gt;H52</formula>
    </cfRule>
  </conditionalFormatting>
  <conditionalFormatting sqref="J59 J57">
    <cfRule type="expression" dxfId="5" priority="3">
      <formula>J57=H57</formula>
    </cfRule>
    <cfRule type="expression" dxfId="4" priority="4">
      <formula>J57&gt;H57</formula>
    </cfRule>
  </conditionalFormatting>
  <conditionalFormatting sqref="H59 H57">
    <cfRule type="expression" dxfId="3" priority="1">
      <formula>H57=J57</formula>
    </cfRule>
    <cfRule type="expression" dxfId="2" priority="2">
      <formula>H57&gt;J57</formula>
    </cfRule>
  </conditionalFormatting>
  <printOptions horizontalCentered="1"/>
  <pageMargins left="0.39370078740157483" right="0.39370078740157483" top="0.59055118110236227" bottom="0.19685039370078741" header="0.39370078740157483" footer="0.19685039370078741"/>
  <pageSetup paperSize="9" scale="105" fitToHeight="0" orientation="landscape" r:id="rId1"/>
  <rowBreaks count="2" manualBreakCount="2">
    <brk id="26" min="1" max="15" man="1"/>
    <brk id="46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LL-LGsta Runde1</vt:lpstr>
      <vt:lpstr>LL-LGsta Runde2</vt:lpstr>
      <vt:lpstr>LL-LGsta Runde3</vt:lpstr>
      <vt:lpstr>LL-LGsta Runde4</vt:lpstr>
      <vt:lpstr>LL-LGsta Runde5</vt:lpstr>
      <vt:lpstr>'LL-LGsta Runde1'!Druckbereich</vt:lpstr>
      <vt:lpstr>'LL-LGsta Runde2'!Druckbereich</vt:lpstr>
      <vt:lpstr>'LL-LGsta Runde3'!Druckbereich</vt:lpstr>
      <vt:lpstr>'LL-LGsta Runde4'!Druckbereich</vt:lpstr>
      <vt:lpstr>'LL-LGsta Runde5'!Druckbereich</vt:lpstr>
      <vt:lpstr>'LL-LGsta Runde1'!Drucktitel</vt:lpstr>
      <vt:lpstr>'LL-LGsta Runde2'!Drucktitel</vt:lpstr>
      <vt:lpstr>'LL-LGsta Runde3'!Drucktitel</vt:lpstr>
      <vt:lpstr>'LL-LGsta Runde4'!Drucktitel</vt:lpstr>
      <vt:lpstr>'LL-LGsta Runde5'!Drucktitel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EGons</dc:creator>
  <cp:lastModifiedBy>Besitzer</cp:lastModifiedBy>
  <cp:lastPrinted>2019-10-05T18:11:49Z</cp:lastPrinted>
  <dcterms:created xsi:type="dcterms:W3CDTF">2015-03-23T09:13:23Z</dcterms:created>
  <dcterms:modified xsi:type="dcterms:W3CDTF">2019-10-05T18:12:33Z</dcterms:modified>
</cp:coreProperties>
</file>