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rahb\Documents\Luftgewehr 2024\"/>
    </mc:Choice>
  </mc:AlternateContent>
  <xr:revisionPtr revIDLastSave="0" documentId="8_{04018E75-D85A-4DEE-BBA5-7F04BC52CBBD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Schnitt-stehend frei  A4qu" sheetId="10" r:id="rId1"/>
    <sheet name="Schnitt-aufgelegt  A4qu" sheetId="9" r:id="rId2"/>
  </sheets>
  <definedNames>
    <definedName name="_xlnm.Print_Area" localSheetId="1">'Schnitt-aufgelegt  A4qu'!$A$1:$Q$84</definedName>
    <definedName name="_xlnm.Print_Area" localSheetId="0">'Schnitt-stehend frei  A4qu'!$A$1:$Q$72</definedName>
    <definedName name="_xlnm.Print_Titles" localSheetId="1">'Schnitt-aufgelegt  A4qu'!$1:$5</definedName>
    <definedName name="_xlnm.Print_Titles" localSheetId="0">'Schnitt-stehend frei  A4qu'!$1:$5</definedName>
  </definedNames>
  <calcPr calcId="191029" concurrentCalc="0"/>
</workbook>
</file>

<file path=xl/calcChain.xml><?xml version="1.0" encoding="utf-8"?>
<calcChain xmlns="http://schemas.openxmlformats.org/spreadsheetml/2006/main">
  <c r="P45" i="9" l="1"/>
  <c r="Q45" i="9"/>
  <c r="N45" i="9"/>
  <c r="O45" i="9"/>
  <c r="P63" i="9"/>
  <c r="Q63" i="9"/>
  <c r="N63" i="9"/>
  <c r="O63" i="9"/>
  <c r="P48" i="10"/>
  <c r="Q48" i="10"/>
  <c r="N48" i="10"/>
  <c r="O48" i="10"/>
  <c r="P52" i="10"/>
  <c r="Q52" i="10"/>
  <c r="N52" i="10"/>
  <c r="O52" i="10"/>
  <c r="P51" i="10"/>
  <c r="Q51" i="10"/>
  <c r="N51" i="10"/>
  <c r="O51" i="10"/>
  <c r="P50" i="10"/>
  <c r="Q50" i="10"/>
  <c r="N50" i="10"/>
  <c r="O50" i="10"/>
  <c r="P31" i="10"/>
  <c r="Q31" i="10"/>
  <c r="N31" i="10"/>
  <c r="O31" i="10"/>
  <c r="P30" i="10"/>
  <c r="Q30" i="10"/>
  <c r="N30" i="10"/>
  <c r="O30" i="10"/>
  <c r="P20" i="10"/>
  <c r="Q20" i="10"/>
  <c r="N20" i="10"/>
  <c r="O20" i="10"/>
  <c r="P19" i="10"/>
  <c r="Q19" i="10"/>
  <c r="N19" i="10"/>
  <c r="O19" i="10"/>
  <c r="P17" i="10"/>
  <c r="Q17" i="10"/>
  <c r="N17" i="10"/>
  <c r="O17" i="10"/>
  <c r="P18" i="10"/>
  <c r="Q18" i="10"/>
  <c r="N18" i="10"/>
  <c r="O18" i="10"/>
  <c r="P29" i="10"/>
  <c r="Q29" i="10"/>
  <c r="N29" i="10"/>
  <c r="O29" i="10"/>
  <c r="P28" i="10"/>
  <c r="Q28" i="10"/>
  <c r="N27" i="10"/>
  <c r="O27" i="10"/>
  <c r="P27" i="10"/>
  <c r="Q27" i="10"/>
  <c r="N28" i="10"/>
  <c r="O28" i="10"/>
  <c r="P44" i="9"/>
  <c r="Q44" i="9"/>
  <c r="N40" i="9"/>
  <c r="O40" i="9"/>
  <c r="P7" i="9"/>
  <c r="Q7" i="9"/>
  <c r="N9" i="9"/>
  <c r="O9" i="9"/>
  <c r="N10" i="9"/>
  <c r="O10" i="9"/>
  <c r="P9" i="9"/>
  <c r="Q9" i="9"/>
  <c r="N14" i="9"/>
  <c r="O14" i="9"/>
  <c r="P14" i="9"/>
  <c r="Q14" i="9"/>
  <c r="N13" i="9"/>
  <c r="O13" i="9"/>
  <c r="P11" i="9"/>
  <c r="Q11" i="9"/>
  <c r="N11" i="9"/>
  <c r="O11" i="9"/>
  <c r="P13" i="9"/>
  <c r="Q13" i="9"/>
  <c r="N7" i="9"/>
  <c r="O7" i="9"/>
  <c r="P10" i="9"/>
  <c r="Q10" i="9"/>
  <c r="N15" i="9"/>
  <c r="O15" i="9"/>
  <c r="P15" i="9"/>
  <c r="Q15" i="9"/>
  <c r="P12" i="9"/>
  <c r="Q12" i="9"/>
  <c r="N12" i="9"/>
  <c r="O12" i="9"/>
  <c r="P8" i="9"/>
  <c r="Q8" i="9"/>
  <c r="N8" i="9"/>
  <c r="O8" i="9"/>
  <c r="P55" i="9"/>
  <c r="Q55" i="9"/>
  <c r="P38" i="9"/>
  <c r="Q38" i="9"/>
  <c r="P43" i="9"/>
  <c r="Q43" i="9"/>
  <c r="P40" i="9"/>
  <c r="Q40" i="9"/>
  <c r="P42" i="9"/>
  <c r="Q42" i="9"/>
  <c r="P41" i="9"/>
  <c r="Q41" i="9"/>
  <c r="P46" i="9"/>
  <c r="Q46" i="9"/>
  <c r="P39" i="9"/>
  <c r="Q39" i="9"/>
  <c r="P29" i="9"/>
  <c r="Q29" i="9"/>
  <c r="P30" i="9"/>
  <c r="Q30" i="9"/>
  <c r="P33" i="9"/>
  <c r="Q33" i="9"/>
  <c r="P31" i="9"/>
  <c r="Q31" i="9"/>
  <c r="P32" i="9"/>
  <c r="Q32" i="9"/>
  <c r="P28" i="9"/>
  <c r="Q28" i="9"/>
  <c r="P21" i="9"/>
  <c r="Q21" i="9"/>
  <c r="P22" i="9"/>
  <c r="Q22" i="9"/>
  <c r="P23" i="9"/>
  <c r="Q23" i="9"/>
  <c r="P19" i="9"/>
  <c r="Q19" i="9"/>
  <c r="P20" i="9"/>
  <c r="Q20" i="9"/>
  <c r="P18" i="9"/>
  <c r="Q18" i="9"/>
  <c r="P74" i="9"/>
  <c r="Q74" i="9"/>
  <c r="N73" i="9"/>
  <c r="O73" i="9"/>
  <c r="P73" i="9"/>
  <c r="Q73" i="9"/>
  <c r="N71" i="9"/>
  <c r="O71" i="9"/>
  <c r="P72" i="9"/>
  <c r="Q72" i="9"/>
  <c r="N72" i="9"/>
  <c r="O72" i="9"/>
  <c r="P71" i="9"/>
  <c r="Q71" i="9"/>
  <c r="N74" i="9"/>
  <c r="O74" i="9"/>
  <c r="P70" i="9"/>
  <c r="Q70" i="9"/>
  <c r="N70" i="9"/>
  <c r="O70" i="9"/>
  <c r="P69" i="9"/>
  <c r="Q69" i="9"/>
  <c r="P64" i="9"/>
  <c r="Q64" i="9"/>
  <c r="N62" i="9"/>
  <c r="O62" i="9"/>
  <c r="P60" i="9"/>
  <c r="Q60" i="9"/>
  <c r="N64" i="9"/>
  <c r="O64" i="9"/>
  <c r="P62" i="9"/>
  <c r="Q62" i="9"/>
  <c r="N61" i="9"/>
  <c r="O61" i="9"/>
  <c r="P61" i="9"/>
  <c r="Q61" i="9"/>
  <c r="N60" i="9"/>
  <c r="O60" i="9"/>
  <c r="P59" i="9"/>
  <c r="Q59" i="9"/>
  <c r="P51" i="9"/>
  <c r="Q51" i="9"/>
  <c r="N53" i="9"/>
  <c r="O53" i="9"/>
  <c r="P53" i="9"/>
  <c r="Q53" i="9"/>
  <c r="N52" i="9"/>
  <c r="O52" i="9"/>
  <c r="P50" i="9"/>
  <c r="Q50" i="9"/>
  <c r="N51" i="9"/>
  <c r="O51" i="9"/>
  <c r="P49" i="9"/>
  <c r="Q49" i="9"/>
  <c r="N49" i="9"/>
  <c r="O49" i="9"/>
  <c r="P52" i="9"/>
  <c r="Q52" i="9"/>
  <c r="P54" i="9"/>
  <c r="Q54" i="9"/>
  <c r="N54" i="9"/>
  <c r="O54" i="9"/>
  <c r="N50" i="9"/>
  <c r="O50" i="9"/>
  <c r="N55" i="9"/>
  <c r="O55" i="9"/>
  <c r="P32" i="10"/>
  <c r="Q32" i="10"/>
  <c r="N32" i="10"/>
  <c r="O32" i="10"/>
  <c r="P39" i="10"/>
  <c r="Q39" i="10"/>
  <c r="N39" i="10"/>
  <c r="O39" i="10"/>
  <c r="P38" i="10"/>
  <c r="Q38" i="10"/>
  <c r="N38" i="10"/>
  <c r="O38" i="10"/>
  <c r="P37" i="10"/>
  <c r="Q37" i="10"/>
  <c r="N37" i="10"/>
  <c r="O37" i="10"/>
  <c r="N32" i="9"/>
  <c r="O32" i="9"/>
  <c r="N29" i="9"/>
  <c r="O29" i="9"/>
  <c r="N31" i="9"/>
  <c r="O31" i="9"/>
  <c r="N30" i="9"/>
  <c r="O30" i="9"/>
  <c r="N33" i="9"/>
  <c r="O33" i="9"/>
  <c r="N28" i="9"/>
  <c r="O28" i="9"/>
  <c r="N21" i="9"/>
  <c r="O21" i="9"/>
  <c r="N23" i="9"/>
  <c r="O23" i="9"/>
  <c r="N22" i="9"/>
  <c r="O22" i="9"/>
  <c r="N20" i="9"/>
  <c r="O20" i="9"/>
  <c r="N19" i="9"/>
  <c r="O19" i="9"/>
  <c r="N18" i="9"/>
  <c r="O18" i="9"/>
  <c r="P63" i="10"/>
  <c r="Q63" i="10"/>
  <c r="N62" i="10"/>
  <c r="O62" i="10"/>
  <c r="N38" i="9"/>
  <c r="O38" i="9"/>
  <c r="N47" i="10"/>
  <c r="O47" i="10"/>
  <c r="P53" i="10"/>
  <c r="Q53" i="10"/>
  <c r="N54" i="10"/>
  <c r="O54" i="10"/>
  <c r="P33" i="10"/>
  <c r="Q33" i="10"/>
  <c r="N33" i="10"/>
  <c r="O33" i="10"/>
  <c r="N11" i="10"/>
  <c r="O11" i="10"/>
  <c r="P10" i="10"/>
  <c r="Q10" i="10"/>
  <c r="N69" i="9"/>
  <c r="O69" i="9"/>
  <c r="N59" i="9"/>
  <c r="O59" i="9"/>
  <c r="N44" i="9"/>
  <c r="O44" i="9"/>
  <c r="N46" i="9"/>
  <c r="O46" i="9"/>
  <c r="N43" i="9"/>
  <c r="O43" i="9"/>
  <c r="N39" i="9"/>
  <c r="O39" i="9"/>
  <c r="N41" i="9"/>
  <c r="O41" i="9"/>
  <c r="N42" i="9"/>
  <c r="O42" i="9"/>
  <c r="P59" i="10"/>
  <c r="Q59" i="10"/>
  <c r="N61" i="10"/>
  <c r="O61" i="10"/>
  <c r="P58" i="10"/>
  <c r="Q58" i="10"/>
  <c r="N57" i="10"/>
  <c r="O57" i="10"/>
  <c r="P60" i="10"/>
  <c r="Q60" i="10"/>
  <c r="P61" i="10"/>
  <c r="Q61" i="10"/>
  <c r="N60" i="10"/>
  <c r="O60" i="10"/>
  <c r="N63" i="10"/>
  <c r="O63" i="10"/>
  <c r="P57" i="10"/>
  <c r="Q57" i="10"/>
  <c r="N59" i="10"/>
  <c r="O59" i="10"/>
  <c r="P9" i="10"/>
  <c r="Q9" i="10"/>
  <c r="N9" i="10"/>
  <c r="O9" i="10"/>
  <c r="P11" i="10"/>
  <c r="Q11" i="10"/>
  <c r="N12" i="10"/>
  <c r="O12" i="10"/>
  <c r="P12" i="10"/>
  <c r="Q12" i="10"/>
  <c r="N10" i="10"/>
  <c r="O10" i="10"/>
  <c r="P8" i="10"/>
  <c r="Q8" i="10"/>
  <c r="N7" i="10"/>
  <c r="O7" i="10"/>
  <c r="P7" i="10"/>
  <c r="Q7" i="10"/>
  <c r="N8" i="10"/>
  <c r="O8" i="10"/>
  <c r="P21" i="10"/>
  <c r="Q21" i="10"/>
  <c r="N21" i="10"/>
  <c r="O21" i="10"/>
  <c r="P62" i="10"/>
  <c r="Q62" i="10"/>
  <c r="N58" i="10"/>
  <c r="O58" i="10"/>
  <c r="N53" i="10"/>
  <c r="O53" i="10"/>
  <c r="P54" i="10"/>
  <c r="Q54" i="10"/>
  <c r="P49" i="10"/>
  <c r="Q49" i="10"/>
  <c r="N49" i="10"/>
  <c r="O49" i="10"/>
  <c r="P47" i="10"/>
  <c r="Q47" i="10"/>
</calcChain>
</file>

<file path=xl/sharedStrings.xml><?xml version="1.0" encoding="utf-8"?>
<sst xmlns="http://schemas.openxmlformats.org/spreadsheetml/2006/main" count="526" uniqueCount="148">
  <si>
    <t>Gonaus Eduard</t>
  </si>
  <si>
    <t>STEHEND AUFGELEGT</t>
  </si>
  <si>
    <t>Pfeffer Franz</t>
  </si>
  <si>
    <t>Kleemann Walter</t>
  </si>
  <si>
    <t>Fohrafellner Angela</t>
  </si>
  <si>
    <t>Trofeit Gerhard</t>
  </si>
  <si>
    <t>Brunner Alexander</t>
  </si>
  <si>
    <t>Kaiser Reinhard</t>
  </si>
  <si>
    <t>Pfeffer Erich</t>
  </si>
  <si>
    <t>Zemann Manuel</t>
  </si>
  <si>
    <t>Ebenführer Andreas</t>
  </si>
  <si>
    <t>Ebenführer Daniela</t>
  </si>
  <si>
    <t>Leichtfried Gerlinde</t>
  </si>
  <si>
    <t>Sandler Notburga</t>
  </si>
  <si>
    <t>Fohrafellner Markus</t>
  </si>
  <si>
    <t>Riess Walter</t>
  </si>
  <si>
    <t>Oboril Robert</t>
  </si>
  <si>
    <t>Zehetner Anita</t>
  </si>
  <si>
    <t>Pichler Peter</t>
  </si>
  <si>
    <t>Krückl Erich</t>
  </si>
  <si>
    <t>Pfeffer Martina</t>
  </si>
  <si>
    <t>Landesschützenverband für Niederösterreich</t>
  </si>
  <si>
    <t>LK</t>
  </si>
  <si>
    <t>BM</t>
  </si>
  <si>
    <t>LM</t>
  </si>
  <si>
    <t>603 SchV Frankenfels</t>
  </si>
  <si>
    <t>612 SPS Leonhofen</t>
  </si>
  <si>
    <t>606 SPS Mank Texingtal</t>
  </si>
  <si>
    <t>207 Königstettner SSV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</si>
  <si>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</si>
  <si>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</si>
  <si>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</si>
  <si>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</si>
  <si>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</si>
  <si>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</si>
  <si>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</si>
  <si>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</si>
  <si>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 </t>
  </si>
  <si>
    <t>Klasse</t>
  </si>
  <si>
    <t>M</t>
  </si>
  <si>
    <t>F</t>
  </si>
  <si>
    <t>S1m</t>
  </si>
  <si>
    <t>S1w</t>
  </si>
  <si>
    <t>S2w</t>
  </si>
  <si>
    <t>S2m</t>
  </si>
  <si>
    <t>Gamsjäger Helga</t>
  </si>
  <si>
    <t>Kraushofer Andreas</t>
  </si>
  <si>
    <t>Kolm Josef</t>
  </si>
  <si>
    <t>Zecha Edith</t>
  </si>
  <si>
    <t>LL 1. R.</t>
  </si>
  <si>
    <t>LL 2. R.</t>
  </si>
  <si>
    <t>LL 3. R.</t>
  </si>
  <si>
    <t>LL 4. R.</t>
  </si>
  <si>
    <t>LL 5. R.</t>
  </si>
  <si>
    <t>Schnitt
Gesamt</t>
  </si>
  <si>
    <t>Summe
LL 1-5</t>
  </si>
  <si>
    <t>Summe
Gesamt</t>
  </si>
  <si>
    <t>Schnitt
für LL</t>
  </si>
  <si>
    <r>
      <t xml:space="preserve">SETZLISTE  </t>
    </r>
    <r>
      <rPr>
        <sz val="26"/>
        <color rgb="FFC00000"/>
        <rFont val="Times New Roman"/>
        <family val="1"/>
      </rPr>
      <t>für die &gt;</t>
    </r>
  </si>
  <si>
    <t>STEHEND FREI</t>
  </si>
  <si>
    <t>Kleemann Michael</t>
  </si>
  <si>
    <t>Schneckenleitner Lisi</t>
  </si>
  <si>
    <t>215 SG OMV Prottes</t>
  </si>
  <si>
    <t>Hipfinger Maria</t>
  </si>
  <si>
    <t>504 SG Raika Göstling</t>
  </si>
  <si>
    <t>103 KSV 1690 Grafenwörth</t>
  </si>
  <si>
    <t>Schnitt
Vorjahr</t>
  </si>
  <si>
    <t>Wutzl Christoph</t>
  </si>
  <si>
    <t>Fallmann Niklas</t>
  </si>
  <si>
    <t>Legende:</t>
  </si>
  <si>
    <t>Erklärungen zu den Spalten:</t>
  </si>
  <si>
    <t xml:space="preserve"> Dieser Gesamtdurchschnittswert wird nach der LM für die 1. Setzliste der nächsten Saison verwendet!</t>
  </si>
  <si>
    <t>Schnitt für LL:</t>
  </si>
  <si>
    <t>Schnitt Gesamt:</t>
  </si>
  <si>
    <r>
      <t xml:space="preserve"> Der Vorjahresschnitt (</t>
    </r>
    <r>
      <rPr>
        <b/>
        <sz val="10"/>
        <color rgb="FFFF0000"/>
        <rFont val="Arial"/>
        <family val="2"/>
      </rPr>
      <t>Schnitt Vorjahr</t>
    </r>
    <r>
      <rPr>
        <sz val="10"/>
        <rFont val="Arial"/>
        <family val="2"/>
      </rPr>
      <t>) gilt bis zum 1. Einsatz in der laufenden LL Saison - ab dann nur mehr die neuen Ergebnisse!</t>
    </r>
  </si>
  <si>
    <t>GS = Gastschütze (gilt nur für Mannschaft - Einzelwertung beim Stammverein).</t>
  </si>
  <si>
    <t>Dier Andrea</t>
  </si>
  <si>
    <t>Geyer Franziska</t>
  </si>
  <si>
    <t>Gottschalk Harald</t>
  </si>
  <si>
    <t>Zettl Bernadette</t>
  </si>
  <si>
    <t>Wimmer Robert</t>
  </si>
  <si>
    <t>Seitner Gerhard</t>
  </si>
  <si>
    <t>Hartl Josef</t>
  </si>
  <si>
    <t>Fehringer Michael</t>
  </si>
  <si>
    <t>Schwarzhapl Johannes</t>
  </si>
  <si>
    <t>Nowak Alfred</t>
  </si>
  <si>
    <t>Jedlicka Alfred</t>
  </si>
  <si>
    <t>Steiner Thomas</t>
  </si>
  <si>
    <t>Grubner Gerhard</t>
  </si>
  <si>
    <t>Teufel Robert</t>
  </si>
  <si>
    <t>Greul Michael</t>
  </si>
  <si>
    <t>Streimelweger Christian</t>
  </si>
  <si>
    <t>Reisenbichler Peter</t>
  </si>
  <si>
    <t>514 SV St. Anton/J.</t>
  </si>
  <si>
    <t>Aigelsreiter Heinrich</t>
  </si>
  <si>
    <t>Sonnleitner Jasmin</t>
  </si>
  <si>
    <t>Daurer Stefan</t>
  </si>
  <si>
    <t>Schoisswohl Sebastian</t>
  </si>
  <si>
    <t>Wutzl Letizia</t>
  </si>
  <si>
    <t>Pfeffer Marlene</t>
  </si>
  <si>
    <t>Tanzer Marianne</t>
  </si>
  <si>
    <t>Lengauer Michaela</t>
  </si>
  <si>
    <t>Fössl Thomas</t>
  </si>
  <si>
    <t>LL</t>
  </si>
  <si>
    <t>JG</t>
  </si>
  <si>
    <t>02</t>
  </si>
  <si>
    <t>06</t>
  </si>
  <si>
    <t>Jgsm</t>
  </si>
  <si>
    <t>Jgsw</t>
  </si>
  <si>
    <t>Junm</t>
  </si>
  <si>
    <t>01</t>
  </si>
  <si>
    <t>09</t>
  </si>
  <si>
    <t>05</t>
  </si>
  <si>
    <t>Kirchberger Paul GS</t>
  </si>
  <si>
    <t xml:space="preserve">F </t>
  </si>
  <si>
    <t>Möslinger Stephan  GS</t>
  </si>
  <si>
    <t>Fürrutter Michaela  GS</t>
  </si>
  <si>
    <t>Chenouda Dennis</t>
  </si>
  <si>
    <t>Aigelsreiter Bianka</t>
  </si>
  <si>
    <t>Schmid Franz GS</t>
  </si>
  <si>
    <t>Schoisswohl Nicole</t>
  </si>
  <si>
    <t>Etzler Lydia</t>
  </si>
  <si>
    <t>Möslinger Yvonne  GS</t>
  </si>
  <si>
    <t xml:space="preserve">Jd2m/Jd2w = Jugend2 m/w; Jgsm/Jgsw = Jungsch. m/w; Junm/Junw = Junioren m/w; F = Frauen; M = Männer; S1m/S1w/S2m/S2w = Senioren * m/w,
</t>
  </si>
  <si>
    <t>Neubauer Christopher</t>
  </si>
  <si>
    <t>Wieland Erich</t>
  </si>
  <si>
    <t>Tauber Valerie Marie</t>
  </si>
  <si>
    <t>Tauber Alfred</t>
  </si>
  <si>
    <t>Krumböck Jasmin</t>
  </si>
  <si>
    <t>Neubauer Christine</t>
  </si>
  <si>
    <t>Mastalerz Magdalena</t>
  </si>
  <si>
    <t>417 HSV-ZV St. Pölten</t>
  </si>
  <si>
    <t>505 Priv SV Gresten 1667</t>
  </si>
  <si>
    <t>418 Purkersdorfer ASKÖ SG</t>
  </si>
  <si>
    <t>rahberger.wolfgang@gmx.at     lspl-lgkk@lsvnoe.at</t>
  </si>
  <si>
    <t>Paternoster Franz</t>
  </si>
  <si>
    <t>Pöchacker August</t>
  </si>
  <si>
    <t>Hirtl Karl</t>
  </si>
  <si>
    <t>Flach David</t>
  </si>
  <si>
    <t xml:space="preserve">F = Frauen; M = Männer; S1m/S1w/S2m/S2w = Senioren * m/w,
</t>
  </si>
  <si>
    <t>Mannschafts LandesLiga-LuftGewehr  2023-2024</t>
  </si>
  <si>
    <t>MannschaftsLandesLiga-LuftGewehr  2023-2024</t>
  </si>
  <si>
    <t>LSPL Rahberger Wolfgang Wötzling 17 3233 Kilb Tel. +43 664 4625065</t>
  </si>
  <si>
    <t>9.</t>
  </si>
  <si>
    <t>Dier Julia</t>
  </si>
  <si>
    <t>Bieber Lukas</t>
  </si>
  <si>
    <t xml:space="preserve">   Genesis Viviana</t>
  </si>
  <si>
    <t>Streimelweger Christina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</si>
</sst>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28"/>
      <name val="Imprint MT Shadow"/>
      <family val="5"/>
    </font>
    <font>
      <sz val="18"/>
      <name val="Times New Roman"/>
      <family val="1"/>
    </font>
    <font>
      <b/>
      <sz val="26"/>
      <name val="Times New Roman"/>
      <family val="1"/>
    </font>
    <font>
      <b/>
      <sz val="10"/>
      <color rgb="FFFF0000"/>
      <name val="Arial"/>
      <family val="2"/>
    </font>
    <font>
      <b/>
      <sz val="12"/>
      <color rgb="FF006600"/>
      <name val="Arial"/>
      <family val="2"/>
    </font>
    <font>
      <b/>
      <sz val="18"/>
      <color rgb="FFFF0000"/>
      <name val="Arial"/>
      <family val="2"/>
    </font>
    <font>
      <b/>
      <sz val="11"/>
      <color rgb="FF006600"/>
      <name val="Arial"/>
      <family val="2"/>
    </font>
    <font>
      <i/>
      <sz val="30"/>
      <name val="Imprint MT Shadow"/>
      <family val="5"/>
    </font>
    <font>
      <b/>
      <sz val="26"/>
      <color rgb="FFC00000"/>
      <name val="Times New Roman"/>
      <family val="1"/>
    </font>
    <font>
      <sz val="10"/>
      <color rgb="FFC00000"/>
      <name val="Arial"/>
      <family val="2"/>
    </font>
    <font>
      <sz val="26"/>
      <color rgb="FFC00000"/>
      <name val="Times New Roman"/>
      <family val="1"/>
    </font>
    <font>
      <sz val="18"/>
      <color rgb="FF006600"/>
      <name val="Times New Roman"/>
      <family val="1"/>
    </font>
    <font>
      <b/>
      <sz val="18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12" fillId="0" borderId="0" xfId="0" applyFont="1" applyAlignment="1">
      <alignment horizontal="centerContinuous"/>
    </xf>
    <xf numFmtId="0" fontId="13" fillId="0" borderId="0" xfId="0" applyFont="1"/>
    <xf numFmtId="0" fontId="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9" fillId="3" borderId="0" xfId="0" applyFont="1" applyFill="1" applyAlignment="1">
      <alignment horizontal="centerContinuous"/>
    </xf>
    <xf numFmtId="0" fontId="8" fillId="3" borderId="0" xfId="0" applyFont="1" applyFill="1" applyAlignment="1">
      <alignment horizontal="centerContinuous" vertical="center" wrapText="1"/>
    </xf>
    <xf numFmtId="0" fontId="7" fillId="0" borderId="0" xfId="0" applyFont="1" applyAlignment="1">
      <alignment horizontal="right" inden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inden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 wrapText="1"/>
    </xf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right" indent="1"/>
    </xf>
    <xf numFmtId="0" fontId="16" fillId="3" borderId="0" xfId="0" applyFont="1" applyFill="1" applyAlignment="1">
      <alignment horizontal="centerContinuous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6600"/>
      <color rgb="FFCC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Q70"/>
  <sheetViews>
    <sheetView tabSelected="1" topLeftCell="A45" zoomScaleNormal="100" workbookViewId="0">
      <selection activeCell="G79" sqref="G79"/>
    </sheetView>
  </sheetViews>
  <sheetFormatPr baseColWidth="10" defaultRowHeight="12.75" x14ac:dyDescent="0.2"/>
  <cols>
    <col min="1" max="1" width="5.7109375" customWidth="1"/>
    <col min="2" max="2" width="28.7109375" customWidth="1"/>
    <col min="3" max="3" width="5.7109375" hidden="1" customWidth="1"/>
    <col min="4" max="17" width="9.7109375" customWidth="1"/>
  </cols>
  <sheetData>
    <row r="1" spans="1:17" ht="38.25" x14ac:dyDescent="0.5">
      <c r="A1" s="30" t="s">
        <v>21</v>
      </c>
      <c r="B1" s="6"/>
      <c r="C1" s="6"/>
      <c r="D1" s="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 x14ac:dyDescent="0.35">
      <c r="A2" s="31" t="s">
        <v>142</v>
      </c>
      <c r="B2" s="7"/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3.25" x14ac:dyDescent="0.35">
      <c r="A3" s="31" t="s">
        <v>134</v>
      </c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4.5" customHeight="1" x14ac:dyDescent="0.45">
      <c r="A4" s="14"/>
      <c r="B4" s="16"/>
      <c r="C4" s="16"/>
      <c r="D4" s="16"/>
      <c r="E4" s="19" t="s">
        <v>58</v>
      </c>
      <c r="F4" s="20" t="s">
        <v>141</v>
      </c>
      <c r="G4" s="17"/>
      <c r="H4" s="17"/>
      <c r="I4" s="17"/>
      <c r="J4" s="17"/>
      <c r="K4" s="17"/>
      <c r="M4" s="17"/>
      <c r="N4" s="17"/>
      <c r="O4" s="17"/>
      <c r="P4" s="17"/>
    </row>
    <row r="5" spans="1:17" s="8" customFormat="1" ht="30" customHeight="1" x14ac:dyDescent="0.35">
      <c r="A5" s="15"/>
      <c r="B5" s="50" t="s">
        <v>59</v>
      </c>
      <c r="C5" s="26"/>
      <c r="D5" s="27"/>
      <c r="E5" s="27"/>
      <c r="F5" s="45" t="s">
        <v>37</v>
      </c>
      <c r="G5" s="46"/>
      <c r="H5" s="46"/>
      <c r="I5" s="46"/>
      <c r="J5" s="46"/>
      <c r="K5" s="45"/>
      <c r="L5" s="45"/>
      <c r="M5" s="46"/>
      <c r="N5" s="46"/>
      <c r="O5" s="46"/>
      <c r="P5" s="46"/>
      <c r="Q5" s="46"/>
    </row>
    <row r="6" spans="1:17" s="8" customFormat="1" ht="25.5" x14ac:dyDescent="0.2">
      <c r="A6" s="35" t="s">
        <v>103</v>
      </c>
      <c r="B6" s="36" t="s">
        <v>65</v>
      </c>
      <c r="C6" s="36" t="s">
        <v>104</v>
      </c>
      <c r="D6" s="37" t="s">
        <v>38</v>
      </c>
      <c r="E6" s="38" t="s">
        <v>66</v>
      </c>
      <c r="F6" s="40" t="s">
        <v>49</v>
      </c>
      <c r="G6" s="40" t="s">
        <v>50</v>
      </c>
      <c r="H6" s="41" t="s">
        <v>22</v>
      </c>
      <c r="I6" s="40" t="s">
        <v>51</v>
      </c>
      <c r="J6" s="41" t="s">
        <v>23</v>
      </c>
      <c r="K6" s="40" t="s">
        <v>52</v>
      </c>
      <c r="L6" s="40" t="s">
        <v>53</v>
      </c>
      <c r="M6" s="41" t="s">
        <v>24</v>
      </c>
      <c r="N6" s="42" t="s">
        <v>55</v>
      </c>
      <c r="O6" s="43" t="s">
        <v>57</v>
      </c>
      <c r="P6" s="44" t="s">
        <v>56</v>
      </c>
      <c r="Q6" s="38" t="s">
        <v>54</v>
      </c>
    </row>
    <row r="7" spans="1:17" ht="16.5" customHeight="1" x14ac:dyDescent="0.2">
      <c r="A7" s="2" t="s">
        <v>29</v>
      </c>
      <c r="B7" s="5" t="s">
        <v>80</v>
      </c>
      <c r="C7" s="5">
        <v>97</v>
      </c>
      <c r="D7" s="5" t="s">
        <v>39</v>
      </c>
      <c r="E7" s="25">
        <v>391.24285714285719</v>
      </c>
      <c r="F7" s="32">
        <v>404.6</v>
      </c>
      <c r="G7" s="32"/>
      <c r="H7" s="32"/>
      <c r="I7" s="32"/>
      <c r="J7" s="4"/>
      <c r="K7" s="4"/>
      <c r="L7" s="4"/>
      <c r="M7" s="4"/>
      <c r="N7" s="4">
        <f>SUM(F7,G7,I7,K7,L7)</f>
        <v>404.6</v>
      </c>
      <c r="O7" s="3">
        <f>IF(N7=0,E7,AVERAGE(F7,G7,I7,K7,L7))</f>
        <v>404.6</v>
      </c>
      <c r="P7" s="4">
        <f>SUM(F7:M7)</f>
        <v>404.6</v>
      </c>
      <c r="Q7" s="3">
        <f>IF(P7=0,0,AVERAGE(F7:M7))</f>
        <v>404.6</v>
      </c>
    </row>
    <row r="8" spans="1:17" ht="16.5" customHeight="1" x14ac:dyDescent="0.2">
      <c r="A8" s="2" t="s">
        <v>30</v>
      </c>
      <c r="B8" s="5" t="s">
        <v>81</v>
      </c>
      <c r="C8" s="5">
        <v>63</v>
      </c>
      <c r="D8" s="5" t="s">
        <v>44</v>
      </c>
      <c r="E8" s="25">
        <v>393.51666666666665</v>
      </c>
      <c r="F8" s="32">
        <v>389.4</v>
      </c>
      <c r="G8" s="32">
        <v>401.7</v>
      </c>
      <c r="H8" s="32"/>
      <c r="I8" s="32"/>
      <c r="J8" s="4"/>
      <c r="K8" s="4"/>
      <c r="L8" s="4"/>
      <c r="M8" s="4"/>
      <c r="N8" s="4">
        <f>SUM(F8,G8,I8,K8,L8)</f>
        <v>791.09999999999991</v>
      </c>
      <c r="O8" s="3">
        <f>IF(N8=0,E8,AVERAGE(F8,G8,I8,K8,L8))</f>
        <v>395.54999999999995</v>
      </c>
      <c r="P8" s="4">
        <f>SUM(F8:M8)</f>
        <v>791.09999999999991</v>
      </c>
      <c r="Q8" s="3">
        <f>IF(P8=0,0,AVERAGE(F8:M8))</f>
        <v>395.54999999999995</v>
      </c>
    </row>
    <row r="9" spans="1:17" ht="16.5" customHeight="1" x14ac:dyDescent="0.2">
      <c r="A9" s="2" t="s">
        <v>31</v>
      </c>
      <c r="B9" s="5" t="s">
        <v>113</v>
      </c>
      <c r="C9" s="5"/>
      <c r="D9" s="5" t="s">
        <v>44</v>
      </c>
      <c r="E9" s="25">
        <v>382.45714285714286</v>
      </c>
      <c r="F9" s="32">
        <v>371</v>
      </c>
      <c r="G9" s="32">
        <v>387.4</v>
      </c>
      <c r="H9" s="32"/>
      <c r="I9" s="32"/>
      <c r="J9" s="4"/>
      <c r="K9" s="4"/>
      <c r="L9" s="4"/>
      <c r="M9" s="4"/>
      <c r="N9" s="4">
        <f>SUM(F9,G9,I9,K9,L9)</f>
        <v>758.4</v>
      </c>
      <c r="O9" s="3">
        <f>IF(N9=0,E9,AVERAGE(F9,G9,I9,K9,L9))</f>
        <v>379.2</v>
      </c>
      <c r="P9" s="4">
        <f>SUM(F9:M9)</f>
        <v>758.4</v>
      </c>
      <c r="Q9" s="3">
        <f>IF(P9=0,0,AVERAGE(F9:M9))</f>
        <v>379.2</v>
      </c>
    </row>
    <row r="10" spans="1:17" ht="16.5" customHeight="1" x14ac:dyDescent="0.2">
      <c r="A10" s="2" t="s">
        <v>32</v>
      </c>
      <c r="B10" s="5" t="s">
        <v>82</v>
      </c>
      <c r="C10" s="5">
        <v>58</v>
      </c>
      <c r="D10" s="5" t="s">
        <v>44</v>
      </c>
      <c r="E10" s="25">
        <v>383.65</v>
      </c>
      <c r="F10" s="32">
        <v>371.1</v>
      </c>
      <c r="G10" s="32">
        <v>375.8</v>
      </c>
      <c r="H10" s="32"/>
      <c r="I10" s="32"/>
      <c r="J10" s="4"/>
      <c r="K10" s="4"/>
      <c r="L10" s="4"/>
      <c r="M10" s="4"/>
      <c r="N10" s="4">
        <f>SUM(F10,G10,I10,K10,L10)</f>
        <v>746.90000000000009</v>
      </c>
      <c r="O10" s="3">
        <f>IF(N10=0,E10,AVERAGE(F10,G10,I10,K10,L10))</f>
        <v>373.45000000000005</v>
      </c>
      <c r="P10" s="4">
        <f>SUM(F10:M10)</f>
        <v>746.90000000000009</v>
      </c>
      <c r="Q10" s="3">
        <f>IF(P10=0,0,AVERAGE(F10:M10))</f>
        <v>373.45000000000005</v>
      </c>
    </row>
    <row r="11" spans="1:17" ht="16.5" customHeight="1" x14ac:dyDescent="0.2">
      <c r="A11" s="2" t="s">
        <v>33</v>
      </c>
      <c r="B11" s="5" t="s">
        <v>135</v>
      </c>
      <c r="C11" s="5"/>
      <c r="D11" s="5" t="s">
        <v>44</v>
      </c>
      <c r="E11" s="25">
        <v>382.18333333333334</v>
      </c>
      <c r="F11" s="32"/>
      <c r="G11" s="32">
        <v>371.8</v>
      </c>
      <c r="H11" s="32"/>
      <c r="I11" s="32"/>
      <c r="J11" s="4"/>
      <c r="K11" s="4"/>
      <c r="L11" s="4"/>
      <c r="M11" s="4"/>
      <c r="N11" s="4">
        <f>SUM(F11,G11,I11,K11,L11)</f>
        <v>371.8</v>
      </c>
      <c r="O11" s="3">
        <f>IF(N11=0,E11,AVERAGE(F11,G11,I11,K11,L11))</f>
        <v>371.8</v>
      </c>
      <c r="P11" s="4">
        <f>SUM(F11:M11)</f>
        <v>371.8</v>
      </c>
      <c r="Q11" s="3">
        <f>IF(P11=0,0,AVERAGE(F11:M11))</f>
        <v>371.8</v>
      </c>
    </row>
    <row r="12" spans="1:17" ht="16.5" customHeight="1" x14ac:dyDescent="0.2">
      <c r="A12" s="2" t="s">
        <v>34</v>
      </c>
      <c r="B12" s="5" t="s">
        <v>84</v>
      </c>
      <c r="C12" s="5">
        <v>74</v>
      </c>
      <c r="D12" s="5" t="s">
        <v>41</v>
      </c>
      <c r="E12" s="25">
        <v>356.61250000000001</v>
      </c>
      <c r="F12" s="32">
        <v>371.2</v>
      </c>
      <c r="G12" s="32">
        <v>355.6</v>
      </c>
      <c r="H12" s="32"/>
      <c r="I12" s="32"/>
      <c r="J12" s="4"/>
      <c r="K12" s="4"/>
      <c r="L12" s="4"/>
      <c r="M12" s="4"/>
      <c r="N12" s="4">
        <f>SUM(F12,G12,I12,K12,L12)</f>
        <v>726.8</v>
      </c>
      <c r="O12" s="3">
        <f>IF(N12=0,E12,AVERAGE(F12,G12,I12,K12,L12))</f>
        <v>363.4</v>
      </c>
      <c r="P12" s="4">
        <f>SUM(F12:M12)</f>
        <v>726.8</v>
      </c>
      <c r="Q12" s="3">
        <f>IF(P12=0,0,AVERAGE(F12:M12))</f>
        <v>363.4</v>
      </c>
    </row>
    <row r="13" spans="1:17" ht="16.5" customHeight="1" x14ac:dyDescent="0.2">
      <c r="A13" s="2" t="s">
        <v>35</v>
      </c>
      <c r="B13" s="5"/>
      <c r="C13" s="5"/>
      <c r="D13" s="5"/>
      <c r="E13" s="25"/>
      <c r="F13" s="32"/>
      <c r="G13" s="32"/>
      <c r="H13" s="32"/>
      <c r="I13" s="32"/>
      <c r="J13" s="4"/>
      <c r="K13" s="4"/>
      <c r="L13" s="4"/>
      <c r="M13" s="4"/>
      <c r="N13" s="4"/>
      <c r="O13" s="3"/>
      <c r="P13" s="4"/>
      <c r="Q13" s="3"/>
    </row>
    <row r="14" spans="1:17" ht="16.5" customHeight="1" x14ac:dyDescent="0.2">
      <c r="A14" s="2" t="s">
        <v>36</v>
      </c>
      <c r="B14" s="5"/>
      <c r="C14" s="5"/>
      <c r="D14" s="5"/>
      <c r="E14" s="25"/>
      <c r="F14" s="4"/>
      <c r="G14" s="4"/>
      <c r="H14" s="4"/>
      <c r="I14" s="4"/>
      <c r="J14" s="4"/>
      <c r="K14" s="4"/>
      <c r="L14" s="4"/>
      <c r="M14" s="4"/>
      <c r="N14" s="4"/>
      <c r="O14" s="3"/>
      <c r="P14" s="4"/>
      <c r="Q14" s="3"/>
    </row>
    <row r="15" spans="1:17" ht="16.5" customHeight="1" x14ac:dyDescent="0.2">
      <c r="A15" s="9" t="s">
        <v>37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</row>
    <row r="16" spans="1:17" s="8" customFormat="1" ht="25.5" x14ac:dyDescent="0.2">
      <c r="A16" s="35" t="s">
        <v>103</v>
      </c>
      <c r="B16" s="36" t="s">
        <v>28</v>
      </c>
      <c r="C16" s="36"/>
      <c r="D16" s="37" t="s">
        <v>38</v>
      </c>
      <c r="E16" s="38" t="s">
        <v>66</v>
      </c>
      <c r="F16" s="40" t="s">
        <v>49</v>
      </c>
      <c r="G16" s="40" t="s">
        <v>50</v>
      </c>
      <c r="H16" s="41" t="s">
        <v>22</v>
      </c>
      <c r="I16" s="40" t="s">
        <v>51</v>
      </c>
      <c r="J16" s="41" t="s">
        <v>23</v>
      </c>
      <c r="K16" s="40" t="s">
        <v>52</v>
      </c>
      <c r="L16" s="40" t="s">
        <v>53</v>
      </c>
      <c r="M16" s="41" t="s">
        <v>24</v>
      </c>
      <c r="N16" s="42" t="s">
        <v>55</v>
      </c>
      <c r="O16" s="43" t="s">
        <v>57</v>
      </c>
      <c r="P16" s="44" t="s">
        <v>56</v>
      </c>
      <c r="Q16" s="38" t="s">
        <v>54</v>
      </c>
    </row>
    <row r="17" spans="1:17" ht="16.5" customHeight="1" x14ac:dyDescent="0.2">
      <c r="A17" s="2" t="s">
        <v>29</v>
      </c>
      <c r="B17" s="5" t="s">
        <v>61</v>
      </c>
      <c r="C17" s="5">
        <v>67</v>
      </c>
      <c r="D17" s="5" t="s">
        <v>42</v>
      </c>
      <c r="E17" s="25">
        <v>397.81428571428569</v>
      </c>
      <c r="F17" s="4">
        <v>404.2</v>
      </c>
      <c r="G17" s="4">
        <v>396.9</v>
      </c>
      <c r="H17" s="4"/>
      <c r="I17" s="32"/>
      <c r="J17" s="4"/>
      <c r="K17" s="4"/>
      <c r="L17" s="4"/>
      <c r="M17" s="4"/>
      <c r="N17" s="4">
        <f>SUM(F17,G17,I17,K17,L17)</f>
        <v>801.09999999999991</v>
      </c>
      <c r="O17" s="3">
        <f>IF(N17=0,E17,AVERAGE(F17,G17,I17,K17,L17))</f>
        <v>400.54999999999995</v>
      </c>
      <c r="P17" s="4">
        <f>SUM(F17:M17)</f>
        <v>801.09999999999991</v>
      </c>
      <c r="Q17" s="3">
        <f>IF(P17=0,0,AVERAGE(F17:M17))</f>
        <v>400.54999999999995</v>
      </c>
    </row>
    <row r="18" spans="1:17" ht="16.5" customHeight="1" x14ac:dyDescent="0.2">
      <c r="A18" s="2" t="s">
        <v>30</v>
      </c>
      <c r="B18" s="5" t="s">
        <v>60</v>
      </c>
      <c r="C18" s="5">
        <v>96</v>
      </c>
      <c r="D18" s="5" t="s">
        <v>39</v>
      </c>
      <c r="E18" s="25">
        <v>405.94000000000005</v>
      </c>
      <c r="F18" s="4"/>
      <c r="G18" s="4">
        <v>390</v>
      </c>
      <c r="H18" s="4"/>
      <c r="I18" s="32"/>
      <c r="J18" s="4"/>
      <c r="K18" s="4"/>
      <c r="L18" s="4"/>
      <c r="M18" s="4"/>
      <c r="N18" s="4">
        <f>SUM(F18,G18,I18,K18,L18)</f>
        <v>390</v>
      </c>
      <c r="O18" s="3">
        <f>IF(N18=0,E18,AVERAGE(F18,G18,I18,K18,L18))</f>
        <v>390</v>
      </c>
      <c r="P18" s="4">
        <f>SUM(F18:M18)</f>
        <v>390</v>
      </c>
      <c r="Q18" s="3">
        <f>IF(P18=0,0,AVERAGE(F18:M18))</f>
        <v>390</v>
      </c>
    </row>
    <row r="19" spans="1:17" ht="16.5" customHeight="1" x14ac:dyDescent="0.2">
      <c r="A19" s="2" t="s">
        <v>31</v>
      </c>
      <c r="B19" s="5" t="s">
        <v>76</v>
      </c>
      <c r="C19" s="5">
        <v>57</v>
      </c>
      <c r="D19" s="5" t="s">
        <v>43</v>
      </c>
      <c r="E19" s="25">
        <v>385.81666666666666</v>
      </c>
      <c r="F19" s="4">
        <v>385</v>
      </c>
      <c r="G19" s="4">
        <v>379.7</v>
      </c>
      <c r="H19" s="4"/>
      <c r="I19" s="32"/>
      <c r="J19" s="4"/>
      <c r="K19" s="4"/>
      <c r="L19" s="4"/>
      <c r="M19" s="4"/>
      <c r="N19" s="4">
        <f>SUM(F19,G19,I19,K19,L19)</f>
        <v>764.7</v>
      </c>
      <c r="O19" s="3">
        <f>IF(N19=0,E19,AVERAGE(F19,G19,I19,K19,L19))</f>
        <v>382.35</v>
      </c>
      <c r="P19" s="4">
        <f>SUM(F19:M19)</f>
        <v>764.7</v>
      </c>
      <c r="Q19" s="3">
        <f>IF(P19=0,0,AVERAGE(F19:M19))</f>
        <v>382.35</v>
      </c>
    </row>
    <row r="20" spans="1:17" ht="16.5" customHeight="1" x14ac:dyDescent="0.2">
      <c r="A20" s="2" t="s">
        <v>32</v>
      </c>
      <c r="B20" s="5" t="s">
        <v>83</v>
      </c>
      <c r="C20" s="5">
        <v>94</v>
      </c>
      <c r="D20" s="5" t="s">
        <v>39</v>
      </c>
      <c r="E20" s="25">
        <v>368.2</v>
      </c>
      <c r="F20" s="4"/>
      <c r="G20" s="4"/>
      <c r="H20" s="4"/>
      <c r="I20" s="4"/>
      <c r="J20" s="4"/>
      <c r="K20" s="4"/>
      <c r="L20" s="4"/>
      <c r="M20" s="4"/>
      <c r="N20" s="4">
        <f t="shared" ref="N17:N20" si="0">SUM(F20,G20,I20,K20,L20)</f>
        <v>0</v>
      </c>
      <c r="O20" s="3">
        <f t="shared" ref="O17:O20" si="1">IF(N20=0,E20,AVERAGE(F20,G20,I20,K20,L20))</f>
        <v>368.2</v>
      </c>
      <c r="P20" s="4">
        <f t="shared" ref="P17:P20" si="2">SUM(F20:M20)</f>
        <v>0</v>
      </c>
      <c r="Q20" s="3">
        <f t="shared" ref="Q17:Q20" si="3">IF(P20=0,0,AVERAGE(F20:M20))</f>
        <v>0</v>
      </c>
    </row>
    <row r="21" spans="1:17" ht="16.5" customHeight="1" x14ac:dyDescent="0.2">
      <c r="A21" s="2" t="s">
        <v>33</v>
      </c>
      <c r="B21" s="5"/>
      <c r="C21" s="5">
        <v>94</v>
      </c>
      <c r="D21" s="5"/>
      <c r="E21" s="25"/>
      <c r="F21" s="4"/>
      <c r="G21" s="4"/>
      <c r="H21" s="4"/>
      <c r="I21" s="4"/>
      <c r="J21" s="4"/>
      <c r="K21" s="4"/>
      <c r="L21" s="4"/>
      <c r="M21" s="4"/>
      <c r="N21" s="4">
        <f t="shared" ref="N21" si="4">SUM(F21,G21,I21,K21,L21)</f>
        <v>0</v>
      </c>
      <c r="O21" s="3">
        <f t="shared" ref="O21" si="5">IF(N21=0,E21,AVERAGE(F21,G21,I21,K21,L21))</f>
        <v>0</v>
      </c>
      <c r="P21" s="4">
        <f t="shared" ref="P21" si="6">SUM(F21:M21)</f>
        <v>0</v>
      </c>
      <c r="Q21" s="3">
        <f t="shared" ref="Q21" si="7">IF(P21=0,0,AVERAGE(F21:M21))</f>
        <v>0</v>
      </c>
    </row>
    <row r="22" spans="1:17" ht="16.5" customHeight="1" x14ac:dyDescent="0.2">
      <c r="A22" s="2" t="s">
        <v>34</v>
      </c>
      <c r="B22" s="5"/>
      <c r="C22" s="39"/>
      <c r="D22" s="5"/>
      <c r="E22" s="25"/>
      <c r="F22" s="4"/>
      <c r="G22" s="4"/>
      <c r="H22" s="4"/>
      <c r="I22" s="4"/>
      <c r="J22" s="4"/>
      <c r="K22" s="4"/>
      <c r="L22" s="4"/>
      <c r="M22" s="4"/>
      <c r="N22" s="4"/>
      <c r="O22" s="3"/>
      <c r="P22" s="4"/>
      <c r="Q22" s="3"/>
    </row>
    <row r="23" spans="1:17" ht="16.5" customHeight="1" x14ac:dyDescent="0.2">
      <c r="A23" s="2" t="s">
        <v>35</v>
      </c>
      <c r="B23" s="5"/>
      <c r="C23" s="5"/>
      <c r="D23" s="5"/>
      <c r="E23" s="25"/>
      <c r="F23" s="4"/>
      <c r="G23" s="4"/>
      <c r="H23" s="4"/>
      <c r="I23" s="4"/>
      <c r="J23" s="4"/>
      <c r="K23" s="4"/>
      <c r="L23" s="4"/>
      <c r="M23" s="4"/>
      <c r="N23" s="4"/>
      <c r="O23" s="3"/>
      <c r="P23" s="4"/>
      <c r="Q23" s="3"/>
    </row>
    <row r="24" spans="1:17" ht="16.5" customHeight="1" x14ac:dyDescent="0.2">
      <c r="A24" s="2" t="s">
        <v>36</v>
      </c>
      <c r="B24" s="5"/>
      <c r="C24" s="5"/>
      <c r="D24" s="5"/>
      <c r="E24" s="25"/>
      <c r="F24" s="4"/>
      <c r="G24" s="4"/>
      <c r="H24" s="4"/>
      <c r="I24" s="4"/>
      <c r="J24" s="4"/>
      <c r="K24" s="4"/>
      <c r="L24" s="4"/>
      <c r="M24" s="4"/>
      <c r="N24" s="4"/>
      <c r="O24" s="3"/>
      <c r="P24" s="4"/>
      <c r="Q24" s="3"/>
    </row>
    <row r="25" spans="1:17" ht="16.5" customHeight="1" x14ac:dyDescent="0.2">
      <c r="A25" s="9" t="s">
        <v>37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8" customFormat="1" ht="25.5" x14ac:dyDescent="0.2">
      <c r="A26" s="35" t="s">
        <v>103</v>
      </c>
      <c r="B26" s="36" t="s">
        <v>62</v>
      </c>
      <c r="C26" s="36"/>
      <c r="D26" s="37" t="s">
        <v>38</v>
      </c>
      <c r="E26" s="38" t="s">
        <v>66</v>
      </c>
      <c r="F26" s="40" t="s">
        <v>49</v>
      </c>
      <c r="G26" s="40" t="s">
        <v>50</v>
      </c>
      <c r="H26" s="41" t="s">
        <v>22</v>
      </c>
      <c r="I26" s="40" t="s">
        <v>51</v>
      </c>
      <c r="J26" s="41" t="s">
        <v>23</v>
      </c>
      <c r="K26" s="40" t="s">
        <v>52</v>
      </c>
      <c r="L26" s="40" t="s">
        <v>53</v>
      </c>
      <c r="M26" s="41" t="s">
        <v>24</v>
      </c>
      <c r="N26" s="42" t="s">
        <v>55</v>
      </c>
      <c r="O26" s="43" t="s">
        <v>57</v>
      </c>
      <c r="P26" s="44" t="s">
        <v>56</v>
      </c>
      <c r="Q26" s="38" t="s">
        <v>54</v>
      </c>
    </row>
    <row r="27" spans="1:17" ht="16.5" customHeight="1" x14ac:dyDescent="0.2">
      <c r="A27" s="2" t="s">
        <v>29</v>
      </c>
      <c r="B27" s="5" t="s">
        <v>117</v>
      </c>
      <c r="C27" s="5">
        <v>57</v>
      </c>
      <c r="D27" s="5" t="s">
        <v>109</v>
      </c>
      <c r="E27" s="25">
        <v>378.40000000000003</v>
      </c>
      <c r="F27" s="4">
        <v>388.8</v>
      </c>
      <c r="G27" s="4">
        <v>390.6</v>
      </c>
      <c r="H27" s="4"/>
      <c r="I27" s="32"/>
      <c r="J27" s="4"/>
      <c r="K27" s="4"/>
      <c r="L27" s="4"/>
      <c r="M27" s="4"/>
      <c r="N27" s="4">
        <f>SUM(F27,G27,I27,K27,L27)</f>
        <v>779.40000000000009</v>
      </c>
      <c r="O27" s="3">
        <f>IF(N27=0,E27,AVERAGE(F27,G27,I27,K27,L27))</f>
        <v>389.70000000000005</v>
      </c>
      <c r="P27" s="4">
        <f>SUM(F27:M27)</f>
        <v>779.40000000000009</v>
      </c>
      <c r="Q27" s="3">
        <f>IF(P27=0,0,AVERAGE(F27:M27))</f>
        <v>389.70000000000005</v>
      </c>
    </row>
    <row r="28" spans="1:17" ht="16.5" customHeight="1" x14ac:dyDescent="0.2">
      <c r="A28" s="2" t="s">
        <v>30</v>
      </c>
      <c r="B28" s="5" t="s">
        <v>77</v>
      </c>
      <c r="C28" s="5">
        <v>88</v>
      </c>
      <c r="D28" s="5" t="s">
        <v>40</v>
      </c>
      <c r="E28" s="25">
        <v>380.7</v>
      </c>
      <c r="F28" s="4"/>
      <c r="G28" s="4"/>
      <c r="H28" s="4"/>
      <c r="I28" s="32"/>
      <c r="J28" s="4"/>
      <c r="K28" s="4"/>
      <c r="L28" s="4"/>
      <c r="M28" s="4"/>
      <c r="N28" s="4">
        <f>SUM(F28,G28,I28,K28,L28)</f>
        <v>0</v>
      </c>
      <c r="O28" s="3">
        <f>IF(N28=0,E28,AVERAGE(F28,G28,I28,K28,L28))</f>
        <v>380.7</v>
      </c>
      <c r="P28" s="4">
        <f>SUM(F28:M28)</f>
        <v>0</v>
      </c>
      <c r="Q28" s="3">
        <f>IF(P28=0,0,AVERAGE(F28:M28))</f>
        <v>0</v>
      </c>
    </row>
    <row r="29" spans="1:17" ht="16.5" customHeight="1" x14ac:dyDescent="0.2">
      <c r="A29" s="2" t="s">
        <v>31</v>
      </c>
      <c r="B29" s="5" t="s">
        <v>63</v>
      </c>
      <c r="C29" s="5">
        <v>57</v>
      </c>
      <c r="D29" s="5" t="s">
        <v>43</v>
      </c>
      <c r="E29" s="25">
        <v>376.73749999999995</v>
      </c>
      <c r="F29" s="4">
        <v>374.6</v>
      </c>
      <c r="G29" s="4">
        <v>377.2</v>
      </c>
      <c r="H29" s="4"/>
      <c r="I29" s="32"/>
      <c r="J29" s="4"/>
      <c r="K29" s="4"/>
      <c r="L29" s="4"/>
      <c r="M29" s="4"/>
      <c r="N29" s="4">
        <f>SUM(F29,G29,I29,K29,L29)</f>
        <v>751.8</v>
      </c>
      <c r="O29" s="3">
        <f>IF(N29=0,E29,AVERAGE(F29,G29,I29,K29,L29))</f>
        <v>375.9</v>
      </c>
      <c r="P29" s="4">
        <f>SUM(F29:M29)</f>
        <v>751.8</v>
      </c>
      <c r="Q29" s="3">
        <f>IF(P29=0,0,AVERAGE(F29:M29))</f>
        <v>375.9</v>
      </c>
    </row>
    <row r="30" spans="1:17" ht="16.5" customHeight="1" x14ac:dyDescent="0.2">
      <c r="A30" s="2" t="s">
        <v>32</v>
      </c>
      <c r="B30" s="5" t="s">
        <v>78</v>
      </c>
      <c r="C30" s="5">
        <v>44</v>
      </c>
      <c r="D30" s="5" t="s">
        <v>44</v>
      </c>
      <c r="E30" s="25">
        <v>361.38571428571424</v>
      </c>
      <c r="F30" s="4">
        <v>350.6</v>
      </c>
      <c r="G30" s="4">
        <v>354.5</v>
      </c>
      <c r="H30" s="4"/>
      <c r="I30" s="32"/>
      <c r="J30" s="4"/>
      <c r="K30" s="4"/>
      <c r="L30" s="4"/>
      <c r="M30" s="4"/>
      <c r="N30" s="4">
        <f>SUM(F30,G30,I30,K30,L30)</f>
        <v>705.1</v>
      </c>
      <c r="O30" s="3">
        <f>IF(N30=0,E30,AVERAGE(F30,G30,I30,K30,L30))</f>
        <v>352.55</v>
      </c>
      <c r="P30" s="4">
        <f>SUM(F30:M30)</f>
        <v>705.1</v>
      </c>
      <c r="Q30" s="3">
        <f>IF(P30=0,0,AVERAGE(F30:M30))</f>
        <v>352.55</v>
      </c>
    </row>
    <row r="31" spans="1:17" ht="16.5" customHeight="1" x14ac:dyDescent="0.2">
      <c r="A31" s="2" t="s">
        <v>33</v>
      </c>
      <c r="B31" s="5" t="s">
        <v>145</v>
      </c>
      <c r="C31" s="5">
        <v>44</v>
      </c>
      <c r="D31" s="5" t="s">
        <v>107</v>
      </c>
      <c r="E31" s="25"/>
      <c r="F31" s="4">
        <v>335.8</v>
      </c>
      <c r="G31" s="4">
        <v>338.9</v>
      </c>
      <c r="H31" s="4"/>
      <c r="I31" s="32"/>
      <c r="J31" s="4"/>
      <c r="K31" s="4"/>
      <c r="L31" s="4"/>
      <c r="M31" s="4"/>
      <c r="N31" s="4">
        <f>SUM(F31,G31,I31,K31,L31)</f>
        <v>674.7</v>
      </c>
      <c r="O31" s="3">
        <f>IF(N31=0,E31,AVERAGE(F31,G31,I31,K31,L31))</f>
        <v>337.35</v>
      </c>
      <c r="P31" s="4">
        <f>SUM(F31:M31)</f>
        <v>674.7</v>
      </c>
      <c r="Q31" s="3">
        <f>IF(P31=0,0,AVERAGE(F31:M31))</f>
        <v>337.35</v>
      </c>
    </row>
    <row r="32" spans="1:17" ht="16.5" customHeight="1" x14ac:dyDescent="0.2">
      <c r="A32" s="2" t="s">
        <v>34</v>
      </c>
      <c r="B32" s="5"/>
      <c r="C32" s="5">
        <v>44</v>
      </c>
      <c r="D32" s="5"/>
      <c r="E32" s="25"/>
      <c r="F32" s="4"/>
      <c r="G32" s="4"/>
      <c r="H32" s="4"/>
      <c r="I32" s="32"/>
      <c r="J32" s="4"/>
      <c r="K32" s="4"/>
      <c r="L32" s="4"/>
      <c r="M32" s="4"/>
      <c r="N32" s="4">
        <f t="shared" ref="N27:N32" si="8">SUM(F32,G32,I32,K32,L32)</f>
        <v>0</v>
      </c>
      <c r="O32" s="3">
        <f t="shared" ref="O27:O32" si="9">IF(N32=0,E32,AVERAGE(F32,G32,I32,K32,L32))</f>
        <v>0</v>
      </c>
      <c r="P32" s="4">
        <f t="shared" ref="P32" si="10">SUM(F32:M32)</f>
        <v>0</v>
      </c>
      <c r="Q32" s="3">
        <f t="shared" ref="Q32" si="11">IF(P32=0,0,AVERAGE(F32:M32))</f>
        <v>0</v>
      </c>
    </row>
    <row r="33" spans="1:17" ht="16.5" customHeight="1" x14ac:dyDescent="0.2">
      <c r="A33" s="2" t="s">
        <v>35</v>
      </c>
      <c r="B33" s="5"/>
      <c r="C33" s="5">
        <v>68</v>
      </c>
      <c r="D33" s="5"/>
      <c r="E33" s="25"/>
      <c r="F33" s="4"/>
      <c r="G33" s="4"/>
      <c r="H33" s="4"/>
      <c r="I33" s="32"/>
      <c r="J33" s="4"/>
      <c r="K33" s="4"/>
      <c r="L33" s="4"/>
      <c r="M33" s="4"/>
      <c r="N33" s="4">
        <f t="shared" ref="N33" si="12">SUM(F33,G33,I33,K33,L33)</f>
        <v>0</v>
      </c>
      <c r="O33" s="3">
        <f t="shared" ref="O33" si="13">IF(N33=0,E33,AVERAGE(F33,G33,I33,K33,L33))</f>
        <v>0</v>
      </c>
      <c r="P33" s="4">
        <f t="shared" ref="P33" si="14">SUM(F33:M33)</f>
        <v>0</v>
      </c>
      <c r="Q33" s="3">
        <f t="shared" ref="Q33" si="15">IF(P33=0,0,AVERAGE(F33:M33))</f>
        <v>0</v>
      </c>
    </row>
    <row r="34" spans="1:17" ht="16.5" customHeight="1" x14ac:dyDescent="0.2">
      <c r="A34" s="2" t="s">
        <v>36</v>
      </c>
      <c r="B34" s="5"/>
      <c r="C34" s="5">
        <v>44</v>
      </c>
      <c r="D34" s="5"/>
      <c r="E34" s="25"/>
      <c r="F34" s="4"/>
      <c r="G34" s="4"/>
      <c r="H34" s="4"/>
      <c r="I34" s="32"/>
      <c r="J34" s="4"/>
      <c r="K34" s="4"/>
      <c r="L34" s="4"/>
      <c r="M34" s="4"/>
      <c r="N34" s="4"/>
      <c r="O34" s="3"/>
      <c r="P34" s="4"/>
      <c r="Q34" s="3"/>
    </row>
    <row r="35" spans="1:17" ht="16.5" customHeight="1" x14ac:dyDescent="0.2">
      <c r="A35" s="12" t="s">
        <v>37</v>
      </c>
      <c r="B35" s="12"/>
      <c r="C35" s="12"/>
      <c r="D35" s="12"/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"/>
    </row>
    <row r="36" spans="1:17" s="8" customFormat="1" ht="25.5" x14ac:dyDescent="0.2">
      <c r="A36" s="35" t="s">
        <v>103</v>
      </c>
      <c r="B36" s="36" t="s">
        <v>133</v>
      </c>
      <c r="C36" s="36"/>
      <c r="D36" s="37" t="s">
        <v>38</v>
      </c>
      <c r="E36" s="38" t="s">
        <v>66</v>
      </c>
      <c r="F36" s="40" t="s">
        <v>49</v>
      </c>
      <c r="G36" s="40" t="s">
        <v>50</v>
      </c>
      <c r="H36" s="41" t="s">
        <v>22</v>
      </c>
      <c r="I36" s="40" t="s">
        <v>51</v>
      </c>
      <c r="J36" s="41" t="s">
        <v>23</v>
      </c>
      <c r="K36" s="40" t="s">
        <v>52</v>
      </c>
      <c r="L36" s="40" t="s">
        <v>53</v>
      </c>
      <c r="M36" s="41" t="s">
        <v>24</v>
      </c>
      <c r="N36" s="42" t="s">
        <v>55</v>
      </c>
      <c r="O36" s="43" t="s">
        <v>57</v>
      </c>
      <c r="P36" s="44" t="s">
        <v>56</v>
      </c>
      <c r="Q36" s="38" t="s">
        <v>54</v>
      </c>
    </row>
    <row r="37" spans="1:17" ht="16.5" customHeight="1" x14ac:dyDescent="0.2">
      <c r="A37" s="2" t="s">
        <v>29</v>
      </c>
      <c r="B37" s="5" t="s">
        <v>126</v>
      </c>
      <c r="C37" s="5"/>
      <c r="D37" s="5" t="s">
        <v>108</v>
      </c>
      <c r="E37" s="25">
        <v>413.85</v>
      </c>
      <c r="F37" s="32">
        <v>402.4</v>
      </c>
      <c r="G37" s="32">
        <v>407.3</v>
      </c>
      <c r="H37" s="32"/>
      <c r="I37" s="32"/>
      <c r="J37" s="4"/>
      <c r="K37" s="4"/>
      <c r="L37" s="4"/>
      <c r="M37" s="4"/>
      <c r="N37" s="4">
        <f t="shared" ref="N37:N39" si="16">SUM(F37,G37,I37,K37,L37)</f>
        <v>809.7</v>
      </c>
      <c r="O37" s="3">
        <f t="shared" ref="O37:O39" si="17">IF(N37=0,E37,AVERAGE(F37,G37,I37,K37,L37))</f>
        <v>404.85</v>
      </c>
      <c r="P37" s="4">
        <f t="shared" ref="P37:P39" si="18">SUM(F37:M37)</f>
        <v>809.7</v>
      </c>
      <c r="Q37" s="3">
        <f t="shared" ref="Q37:Q39" si="19">IF(P37=0,0,AVERAGE(F37:M37))</f>
        <v>404.85</v>
      </c>
    </row>
    <row r="38" spans="1:17" ht="16.5" customHeight="1" x14ac:dyDescent="0.2">
      <c r="A38" s="2" t="s">
        <v>30</v>
      </c>
      <c r="B38" s="5" t="s">
        <v>127</v>
      </c>
      <c r="C38" s="5"/>
      <c r="D38" s="5" t="s">
        <v>44</v>
      </c>
      <c r="E38" s="25">
        <v>386.24999999999994</v>
      </c>
      <c r="F38" s="32">
        <v>370.8</v>
      </c>
      <c r="G38" s="32">
        <v>379.3</v>
      </c>
      <c r="H38" s="32"/>
      <c r="I38" s="32"/>
      <c r="J38" s="4"/>
      <c r="K38" s="4"/>
      <c r="L38" s="4"/>
      <c r="M38" s="4"/>
      <c r="N38" s="4">
        <f t="shared" si="16"/>
        <v>750.1</v>
      </c>
      <c r="O38" s="3">
        <f t="shared" si="17"/>
        <v>375.05</v>
      </c>
      <c r="P38" s="4">
        <f t="shared" si="18"/>
        <v>750.1</v>
      </c>
      <c r="Q38" s="3">
        <f t="shared" si="19"/>
        <v>375.05</v>
      </c>
    </row>
    <row r="39" spans="1:17" ht="16.5" customHeight="1" x14ac:dyDescent="0.2">
      <c r="A39" s="2" t="s">
        <v>31</v>
      </c>
      <c r="B39" s="5" t="s">
        <v>130</v>
      </c>
      <c r="C39" s="5"/>
      <c r="D39" s="5" t="s">
        <v>108</v>
      </c>
      <c r="E39" s="25">
        <v>373.45714285714291</v>
      </c>
      <c r="F39" s="32"/>
      <c r="G39" s="32"/>
      <c r="H39" s="32"/>
      <c r="I39" s="32"/>
      <c r="J39" s="4"/>
      <c r="K39" s="4"/>
      <c r="L39" s="4"/>
      <c r="M39" s="4"/>
      <c r="N39" s="4">
        <f t="shared" si="16"/>
        <v>0</v>
      </c>
      <c r="O39" s="3">
        <f t="shared" si="17"/>
        <v>373.45714285714291</v>
      </c>
      <c r="P39" s="4">
        <f t="shared" si="18"/>
        <v>0</v>
      </c>
      <c r="Q39" s="3">
        <f t="shared" si="19"/>
        <v>0</v>
      </c>
    </row>
    <row r="40" spans="1:17" ht="16.5" customHeight="1" x14ac:dyDescent="0.2">
      <c r="A40" s="2" t="s">
        <v>32</v>
      </c>
      <c r="B40" s="5"/>
      <c r="C40" s="5"/>
      <c r="D40" s="5"/>
      <c r="E40" s="25"/>
      <c r="F40" s="32"/>
      <c r="G40" s="32"/>
      <c r="H40" s="32"/>
      <c r="I40" s="32"/>
      <c r="J40" s="4"/>
      <c r="K40" s="4"/>
      <c r="L40" s="4"/>
      <c r="M40" s="4"/>
      <c r="N40" s="4"/>
      <c r="O40" s="3"/>
      <c r="P40" s="4"/>
      <c r="Q40" s="3"/>
    </row>
    <row r="41" spans="1:17" ht="16.5" customHeight="1" x14ac:dyDescent="0.2">
      <c r="A41" s="2" t="s">
        <v>33</v>
      </c>
      <c r="B41" s="5"/>
      <c r="C41" s="5"/>
      <c r="D41" s="5"/>
      <c r="E41" s="25"/>
      <c r="F41" s="32"/>
      <c r="G41" s="32"/>
      <c r="H41" s="32"/>
      <c r="I41" s="32"/>
      <c r="J41" s="4"/>
      <c r="K41" s="4"/>
      <c r="L41" s="4"/>
      <c r="M41" s="4"/>
      <c r="N41" s="4"/>
      <c r="O41" s="3"/>
      <c r="P41" s="4"/>
      <c r="Q41" s="3"/>
    </row>
    <row r="42" spans="1:17" ht="16.5" customHeight="1" x14ac:dyDescent="0.2">
      <c r="A42" s="2" t="s">
        <v>34</v>
      </c>
      <c r="B42" s="5"/>
      <c r="C42" s="5">
        <v>68</v>
      </c>
      <c r="D42" s="5"/>
      <c r="E42" s="25"/>
      <c r="F42" s="32"/>
      <c r="G42" s="32"/>
      <c r="H42" s="32"/>
      <c r="I42" s="32"/>
      <c r="J42" s="4"/>
      <c r="K42" s="4"/>
      <c r="L42" s="4"/>
      <c r="M42" s="4"/>
      <c r="N42" s="4"/>
      <c r="O42" s="3"/>
      <c r="P42" s="4"/>
      <c r="Q42" s="3"/>
    </row>
    <row r="43" spans="1:17" ht="16.5" customHeight="1" x14ac:dyDescent="0.2">
      <c r="A43" s="2" t="s">
        <v>35</v>
      </c>
      <c r="B43" s="5"/>
      <c r="C43" s="5"/>
      <c r="D43" s="5"/>
      <c r="E43" s="25"/>
      <c r="F43" s="32"/>
      <c r="G43" s="32"/>
      <c r="H43" s="32"/>
      <c r="I43" s="32"/>
      <c r="J43" s="4"/>
      <c r="K43" s="4"/>
      <c r="L43" s="4"/>
      <c r="M43" s="4"/>
      <c r="N43" s="4"/>
      <c r="O43" s="3"/>
      <c r="P43" s="4"/>
      <c r="Q43" s="3"/>
    </row>
    <row r="44" spans="1:17" ht="16.5" customHeight="1" x14ac:dyDescent="0.2">
      <c r="A44" s="2" t="s">
        <v>36</v>
      </c>
      <c r="B44" s="5"/>
      <c r="C44" s="5"/>
      <c r="D44" s="5"/>
      <c r="E44" s="25"/>
      <c r="F44" s="32"/>
      <c r="G44" s="32"/>
      <c r="H44" s="32"/>
      <c r="I44" s="32"/>
      <c r="J44" s="4"/>
      <c r="K44" s="4"/>
      <c r="L44" s="4"/>
      <c r="M44" s="4"/>
      <c r="N44" s="4"/>
      <c r="O44" s="3"/>
      <c r="P44" s="4"/>
      <c r="Q44" s="3"/>
    </row>
    <row r="45" spans="1:17" ht="16.5" customHeight="1" x14ac:dyDescent="0.2">
      <c r="A45" s="9" t="s">
        <v>37</v>
      </c>
      <c r="B45" s="9"/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</row>
    <row r="46" spans="1:17" s="8" customFormat="1" ht="25.5" x14ac:dyDescent="0.2">
      <c r="A46" s="35" t="s">
        <v>103</v>
      </c>
      <c r="B46" s="36" t="s">
        <v>64</v>
      </c>
      <c r="C46" s="36"/>
      <c r="D46" s="37" t="s">
        <v>38</v>
      </c>
      <c r="E46" s="38" t="s">
        <v>66</v>
      </c>
      <c r="F46" s="40" t="s">
        <v>49</v>
      </c>
      <c r="G46" s="40" t="s">
        <v>50</v>
      </c>
      <c r="H46" s="41" t="s">
        <v>22</v>
      </c>
      <c r="I46" s="40" t="s">
        <v>51</v>
      </c>
      <c r="J46" s="41" t="s">
        <v>23</v>
      </c>
      <c r="K46" s="40" t="s">
        <v>52</v>
      </c>
      <c r="L46" s="40" t="s">
        <v>53</v>
      </c>
      <c r="M46" s="41" t="s">
        <v>24</v>
      </c>
      <c r="N46" s="42" t="s">
        <v>55</v>
      </c>
      <c r="O46" s="43" t="s">
        <v>57</v>
      </c>
      <c r="P46" s="44" t="s">
        <v>56</v>
      </c>
      <c r="Q46" s="38" t="s">
        <v>54</v>
      </c>
    </row>
    <row r="47" spans="1:17" ht="16.5" customHeight="1" x14ac:dyDescent="0.2">
      <c r="A47" s="2" t="s">
        <v>29</v>
      </c>
      <c r="B47" s="5" t="s">
        <v>95</v>
      </c>
      <c r="C47" s="5">
        <v>93</v>
      </c>
      <c r="D47" s="5" t="s">
        <v>40</v>
      </c>
      <c r="E47" s="25">
        <v>407.8</v>
      </c>
      <c r="F47" s="4">
        <v>411.9</v>
      </c>
      <c r="G47" s="4">
        <v>411.8</v>
      </c>
      <c r="H47" s="4"/>
      <c r="I47" s="4"/>
      <c r="J47" s="4"/>
      <c r="K47" s="4"/>
      <c r="L47" s="4"/>
      <c r="M47" s="4"/>
      <c r="N47" s="4">
        <f>SUM(F47,G47,I47,K47,L47)</f>
        <v>823.7</v>
      </c>
      <c r="O47" s="3">
        <f>IF(N47=0,E47,AVERAGE(F47,G47,I47,K47,L47))</f>
        <v>411.85</v>
      </c>
      <c r="P47" s="4">
        <f>SUM(F47:M47)</f>
        <v>823.7</v>
      </c>
      <c r="Q47" s="3">
        <f>IF(P47=0,0,AVERAGE(F47:M47))</f>
        <v>411.85</v>
      </c>
    </row>
    <row r="48" spans="1:17" ht="16.5" customHeight="1" x14ac:dyDescent="0.2">
      <c r="A48" s="2" t="s">
        <v>30</v>
      </c>
      <c r="B48" s="5" t="s">
        <v>120</v>
      </c>
      <c r="C48" s="5">
        <v>93</v>
      </c>
      <c r="D48" s="5" t="s">
        <v>108</v>
      </c>
      <c r="E48" s="25">
        <v>383.91428571428571</v>
      </c>
      <c r="F48" s="4"/>
      <c r="G48" s="4">
        <v>400.7</v>
      </c>
      <c r="H48" s="4"/>
      <c r="I48" s="4"/>
      <c r="J48" s="4"/>
      <c r="K48" s="4"/>
      <c r="L48" s="4"/>
      <c r="M48" s="4"/>
      <c r="N48" s="4">
        <f>SUM(F48,G48,I48,K48,L48)</f>
        <v>400.7</v>
      </c>
      <c r="O48" s="3">
        <f>IF(N48=0,E48,AVERAGE(F48,G48,I48,K48,L48))</f>
        <v>400.7</v>
      </c>
      <c r="P48" s="4">
        <f>SUM(F48:M48)</f>
        <v>400.7</v>
      </c>
      <c r="Q48" s="3">
        <f>IF(P48=0,0,AVERAGE(F48:M48))</f>
        <v>400.7</v>
      </c>
    </row>
    <row r="49" spans="1:17" ht="16.5" customHeight="1" x14ac:dyDescent="0.2">
      <c r="A49" s="2" t="s">
        <v>31</v>
      </c>
      <c r="B49" s="5" t="s">
        <v>68</v>
      </c>
      <c r="C49" s="39" t="s">
        <v>110</v>
      </c>
      <c r="D49" s="5" t="s">
        <v>39</v>
      </c>
      <c r="E49" s="25">
        <v>396.98</v>
      </c>
      <c r="F49" s="25"/>
      <c r="G49" s="32"/>
      <c r="H49" s="32"/>
      <c r="I49" s="32"/>
      <c r="J49" s="32"/>
      <c r="K49" s="4"/>
      <c r="L49" s="4"/>
      <c r="M49" s="4"/>
      <c r="N49" s="4">
        <f>SUM(F49,G49,I49,K49,L49)</f>
        <v>0</v>
      </c>
      <c r="O49" s="3">
        <f>IF(N49=0,E49,AVERAGE(F49,G49,I49,K49,L49))</f>
        <v>396.98</v>
      </c>
      <c r="P49" s="4">
        <f>SUM(F49:M49)</f>
        <v>0</v>
      </c>
      <c r="Q49" s="3">
        <f>IF(P49=0,0,AVERAGE(F49:M49))</f>
        <v>0</v>
      </c>
    </row>
    <row r="50" spans="1:17" ht="16.5" customHeight="1" x14ac:dyDescent="0.2">
      <c r="A50" s="2" t="s">
        <v>32</v>
      </c>
      <c r="B50" s="5" t="s">
        <v>96</v>
      </c>
      <c r="C50" s="39" t="s">
        <v>106</v>
      </c>
      <c r="D50" s="5" t="s">
        <v>109</v>
      </c>
      <c r="E50" s="25">
        <v>394.64285714285717</v>
      </c>
      <c r="F50" s="25">
        <v>389.9</v>
      </c>
      <c r="G50" s="32">
        <v>398.2</v>
      </c>
      <c r="H50" s="32"/>
      <c r="I50" s="32"/>
      <c r="J50" s="32"/>
      <c r="K50" s="4"/>
      <c r="L50" s="4"/>
      <c r="M50" s="4"/>
      <c r="N50" s="4">
        <f>SUM(F50,G50,I50,K50,L50)</f>
        <v>788.09999999999991</v>
      </c>
      <c r="O50" s="3">
        <f>IF(N50=0,E50,AVERAGE(F50,G50,I50,K50,L50))</f>
        <v>394.04999999999995</v>
      </c>
      <c r="P50" s="4">
        <f>SUM(F50:M50)</f>
        <v>788.09999999999991</v>
      </c>
      <c r="Q50" s="3">
        <f>IF(P50=0,0,AVERAGE(F50:M50))</f>
        <v>394.04999999999995</v>
      </c>
    </row>
    <row r="51" spans="1:17" ht="16.5" customHeight="1" x14ac:dyDescent="0.2">
      <c r="A51" s="2" t="s">
        <v>33</v>
      </c>
      <c r="B51" s="5" t="s">
        <v>97</v>
      </c>
      <c r="C51" s="39" t="s">
        <v>106</v>
      </c>
      <c r="D51" s="5" t="s">
        <v>109</v>
      </c>
      <c r="E51" s="25">
        <v>390.81666666666661</v>
      </c>
      <c r="F51" s="32">
        <v>389.7</v>
      </c>
      <c r="G51" s="32">
        <v>381.6</v>
      </c>
      <c r="H51" s="32"/>
      <c r="I51" s="4"/>
      <c r="J51" s="4"/>
      <c r="K51" s="4"/>
      <c r="L51" s="4"/>
      <c r="M51" s="4"/>
      <c r="N51" s="4">
        <f>SUM(F51,G51,I51,K51,L51)</f>
        <v>771.3</v>
      </c>
      <c r="O51" s="3">
        <f>IF(N51=0,E51,AVERAGE(F51,G51,I51,K51,L51))</f>
        <v>385.65</v>
      </c>
      <c r="P51" s="4">
        <f>SUM(F51:M51)</f>
        <v>771.3</v>
      </c>
      <c r="Q51" s="3">
        <f>IF(P51=0,0,AVERAGE(F51:M51))</f>
        <v>385.65</v>
      </c>
    </row>
    <row r="52" spans="1:17" ht="16.5" customHeight="1" x14ac:dyDescent="0.2">
      <c r="A52" s="2" t="s">
        <v>34</v>
      </c>
      <c r="B52" s="5" t="s">
        <v>79</v>
      </c>
      <c r="C52" s="5">
        <v>98</v>
      </c>
      <c r="D52" s="5" t="s">
        <v>40</v>
      </c>
      <c r="E52" s="25">
        <v>385.5</v>
      </c>
      <c r="F52" s="25"/>
      <c r="G52" s="32"/>
      <c r="H52" s="32"/>
      <c r="I52" s="32"/>
      <c r="J52" s="32"/>
      <c r="K52" s="4"/>
      <c r="L52" s="4"/>
      <c r="M52" s="4"/>
      <c r="N52" s="4">
        <f>SUM(F52,G52,I52,K52,L52)</f>
        <v>0</v>
      </c>
      <c r="O52" s="3">
        <f>IF(N52=0,E52,AVERAGE(F52,G52,I52,K52,L52))</f>
        <v>385.5</v>
      </c>
      <c r="P52" s="4">
        <f>SUM(F52:M52)</f>
        <v>0</v>
      </c>
      <c r="Q52" s="3">
        <f>IF(P52=0,0,AVERAGE(F52:M52))</f>
        <v>0</v>
      </c>
    </row>
    <row r="53" spans="1:17" ht="16.5" customHeight="1" x14ac:dyDescent="0.2">
      <c r="A53" s="2" t="s">
        <v>35</v>
      </c>
      <c r="B53" s="5"/>
      <c r="C53" s="5">
        <v>93</v>
      </c>
      <c r="D53" s="5"/>
      <c r="E53" s="25"/>
      <c r="F53" s="4"/>
      <c r="G53" s="4"/>
      <c r="H53" s="4"/>
      <c r="I53" s="4"/>
      <c r="J53" s="4"/>
      <c r="K53" s="4"/>
      <c r="L53" s="4"/>
      <c r="M53" s="4"/>
      <c r="N53" s="4">
        <f t="shared" ref="N47:N54" si="20">SUM(F53,G53,I53,K53,L53)</f>
        <v>0</v>
      </c>
      <c r="O53" s="3">
        <f t="shared" ref="O47:O54" si="21">IF(N53=0,E53,AVERAGE(F53,G53,I53,K53,L53))</f>
        <v>0</v>
      </c>
      <c r="P53" s="4">
        <f t="shared" ref="P47:P54" si="22">SUM(F53:M53)</f>
        <v>0</v>
      </c>
      <c r="Q53" s="3">
        <f t="shared" ref="Q47:Q54" si="23">IF(P53=0,0,AVERAGE(F53:M53))</f>
        <v>0</v>
      </c>
    </row>
    <row r="54" spans="1:17" ht="16.5" customHeight="1" x14ac:dyDescent="0.2">
      <c r="A54" s="2" t="s">
        <v>36</v>
      </c>
      <c r="B54" s="5"/>
      <c r="C54" s="39" t="s">
        <v>106</v>
      </c>
      <c r="D54" s="5"/>
      <c r="E54" s="25"/>
      <c r="F54" s="4"/>
      <c r="G54" s="4"/>
      <c r="H54" s="4"/>
      <c r="I54" s="4"/>
      <c r="J54" s="4"/>
      <c r="K54" s="4"/>
      <c r="L54" s="4"/>
      <c r="M54" s="4"/>
      <c r="N54" s="4">
        <f t="shared" si="20"/>
        <v>0</v>
      </c>
      <c r="O54" s="3">
        <f t="shared" si="21"/>
        <v>0</v>
      </c>
      <c r="P54" s="4">
        <f t="shared" si="22"/>
        <v>0</v>
      </c>
      <c r="Q54" s="3">
        <f t="shared" si="23"/>
        <v>0</v>
      </c>
    </row>
    <row r="55" spans="1:17" ht="16.5" customHeight="1" x14ac:dyDescent="0.2">
      <c r="A55" s="9" t="s">
        <v>37</v>
      </c>
      <c r="B55" s="9"/>
      <c r="C55" s="9"/>
      <c r="D55" s="9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</row>
    <row r="56" spans="1:17" s="8" customFormat="1" ht="25.5" x14ac:dyDescent="0.2">
      <c r="A56" s="35" t="s">
        <v>103</v>
      </c>
      <c r="B56" s="36" t="s">
        <v>25</v>
      </c>
      <c r="C56" s="36"/>
      <c r="D56" s="37" t="s">
        <v>38</v>
      </c>
      <c r="E56" s="38" t="s">
        <v>66</v>
      </c>
      <c r="F56" s="40" t="s">
        <v>49</v>
      </c>
      <c r="G56" s="40" t="s">
        <v>50</v>
      </c>
      <c r="H56" s="41" t="s">
        <v>22</v>
      </c>
      <c r="I56" s="40" t="s">
        <v>51</v>
      </c>
      <c r="J56" s="41" t="s">
        <v>23</v>
      </c>
      <c r="K56" s="40" t="s">
        <v>52</v>
      </c>
      <c r="L56" s="40" t="s">
        <v>53</v>
      </c>
      <c r="M56" s="41" t="s">
        <v>24</v>
      </c>
      <c r="N56" s="42" t="s">
        <v>55</v>
      </c>
      <c r="O56" s="43" t="s">
        <v>57</v>
      </c>
      <c r="P56" s="44" t="s">
        <v>56</v>
      </c>
      <c r="Q56" s="38" t="s">
        <v>54</v>
      </c>
    </row>
    <row r="57" spans="1:17" ht="16.5" customHeight="1" x14ac:dyDescent="0.2">
      <c r="A57" s="2" t="s">
        <v>29</v>
      </c>
      <c r="B57" s="5" t="s">
        <v>118</v>
      </c>
      <c r="C57" s="5"/>
      <c r="D57" s="5" t="s">
        <v>40</v>
      </c>
      <c r="E57" s="25">
        <v>381.66249999999997</v>
      </c>
      <c r="F57" s="4">
        <v>399.9</v>
      </c>
      <c r="G57" s="4">
        <v>404.6</v>
      </c>
      <c r="H57" s="4"/>
      <c r="I57" s="4"/>
      <c r="J57" s="4"/>
      <c r="K57" s="4"/>
      <c r="L57" s="4"/>
      <c r="M57" s="4"/>
      <c r="N57" s="4">
        <f>SUM(F57,G57,I57,K57,L57)</f>
        <v>804.5</v>
      </c>
      <c r="O57" s="3">
        <f>IF(N57=0,E57,AVERAGE(F57,G57,I57,K57,L57))</f>
        <v>402.25</v>
      </c>
      <c r="P57" s="4">
        <f>SUM(F57:M57)</f>
        <v>804.5</v>
      </c>
      <c r="Q57" s="3">
        <f>IF(P57=0,0,AVERAGE(F57:M57))</f>
        <v>402.25</v>
      </c>
    </row>
    <row r="58" spans="1:17" ht="16.5" customHeight="1" x14ac:dyDescent="0.2">
      <c r="A58" s="2" t="s">
        <v>30</v>
      </c>
      <c r="B58" s="5" t="s">
        <v>99</v>
      </c>
      <c r="C58" s="39" t="s">
        <v>105</v>
      </c>
      <c r="D58" s="5" t="s">
        <v>40</v>
      </c>
      <c r="E58" s="25">
        <v>392.9</v>
      </c>
      <c r="F58" s="4"/>
      <c r="G58" s="4"/>
      <c r="H58" s="4"/>
      <c r="I58" s="4"/>
      <c r="J58" s="4"/>
      <c r="K58" s="4"/>
      <c r="L58" s="4"/>
      <c r="M58" s="4"/>
      <c r="N58" s="4">
        <f>SUM(F58,G58,I58,K58,L58)</f>
        <v>0</v>
      </c>
      <c r="O58" s="3">
        <f>IF(N58=0,E58,AVERAGE(F58,G58,I58,K58,L58))</f>
        <v>392.9</v>
      </c>
      <c r="P58" s="4">
        <f>SUM(F58:M58)</f>
        <v>0</v>
      </c>
      <c r="Q58" s="3">
        <f>IF(P58=0,0,AVERAGE(F58:M58))</f>
        <v>0</v>
      </c>
    </row>
    <row r="59" spans="1:17" ht="16.5" customHeight="1" x14ac:dyDescent="0.2">
      <c r="A59" s="2" t="s">
        <v>31</v>
      </c>
      <c r="B59" s="5" t="s">
        <v>98</v>
      </c>
      <c r="C59" s="39" t="s">
        <v>111</v>
      </c>
      <c r="D59" s="5" t="s">
        <v>108</v>
      </c>
      <c r="E59" s="25">
        <v>382.0625</v>
      </c>
      <c r="F59" s="32">
        <v>388.3</v>
      </c>
      <c r="G59" s="32">
        <v>380.9</v>
      </c>
      <c r="H59" s="32"/>
      <c r="I59" s="32"/>
      <c r="J59" s="4"/>
      <c r="K59" s="4"/>
      <c r="L59" s="4"/>
      <c r="M59" s="4"/>
      <c r="N59" s="4">
        <f>SUM(F59,G59,I59,K59,L59)</f>
        <v>769.2</v>
      </c>
      <c r="O59" s="3">
        <f>IF(N59=0,E59,AVERAGE(F59,G59,I59,K59,L59))</f>
        <v>384.6</v>
      </c>
      <c r="P59" s="4">
        <f>SUM(F59:M59)</f>
        <v>769.2</v>
      </c>
      <c r="Q59" s="3">
        <f>IF(P59=0,0,AVERAGE(F59:M59))</f>
        <v>384.6</v>
      </c>
    </row>
    <row r="60" spans="1:17" ht="16.5" customHeight="1" x14ac:dyDescent="0.2">
      <c r="A60" s="2" t="s">
        <v>32</v>
      </c>
      <c r="B60" s="5" t="s">
        <v>129</v>
      </c>
      <c r="C60" s="39" t="s">
        <v>112</v>
      </c>
      <c r="D60" s="5" t="s">
        <v>42</v>
      </c>
      <c r="E60" s="25">
        <v>377.5</v>
      </c>
      <c r="F60" s="32"/>
      <c r="G60" s="32"/>
      <c r="H60" s="32"/>
      <c r="I60" s="32"/>
      <c r="J60" s="4"/>
      <c r="K60" s="4"/>
      <c r="L60" s="4"/>
      <c r="M60" s="4"/>
      <c r="N60" s="4">
        <f>SUM(F60,G60,I60,K60,L60)</f>
        <v>0</v>
      </c>
      <c r="O60" s="3">
        <f>IF(N60=0,E60,AVERAGE(F60,G60,I60,K60,L60))</f>
        <v>377.5</v>
      </c>
      <c r="P60" s="4">
        <f>SUM(F60:M60)</f>
        <v>0</v>
      </c>
      <c r="Q60" s="3">
        <f>IF(P60=0,0,AVERAGE(F60:M60))</f>
        <v>0</v>
      </c>
    </row>
    <row r="61" spans="1:17" ht="16.5" customHeight="1" x14ac:dyDescent="0.2">
      <c r="A61" s="2" t="s">
        <v>33</v>
      </c>
      <c r="B61" s="5" t="s">
        <v>67</v>
      </c>
      <c r="C61" s="5">
        <v>84</v>
      </c>
      <c r="D61" s="5" t="s">
        <v>39</v>
      </c>
      <c r="E61" s="25">
        <v>383.18750000000006</v>
      </c>
      <c r="F61" s="32">
        <v>374.7</v>
      </c>
      <c r="G61" s="32">
        <v>377.8</v>
      </c>
      <c r="H61" s="32"/>
      <c r="I61" s="32"/>
      <c r="J61" s="4"/>
      <c r="K61" s="4"/>
      <c r="L61" s="4"/>
      <c r="M61" s="4"/>
      <c r="N61" s="4">
        <f>SUM(F61,G61,I61,K61,L61)</f>
        <v>752.5</v>
      </c>
      <c r="O61" s="3">
        <f>IF(N61=0,E61,AVERAGE(F61,G61,I61,K61,L61))</f>
        <v>376.25</v>
      </c>
      <c r="P61" s="4">
        <f>SUM(F61:M61)</f>
        <v>752.5</v>
      </c>
      <c r="Q61" s="3">
        <f>IF(P61=0,0,AVERAGE(F61:M61))</f>
        <v>376.25</v>
      </c>
    </row>
    <row r="62" spans="1:17" ht="16.5" customHeight="1" x14ac:dyDescent="0.2">
      <c r="A62" s="2" t="s">
        <v>34</v>
      </c>
      <c r="B62" s="5" t="s">
        <v>124</v>
      </c>
      <c r="C62" s="39" t="s">
        <v>112</v>
      </c>
      <c r="D62" s="5" t="s">
        <v>107</v>
      </c>
      <c r="E62" s="25">
        <v>362.2833333333333</v>
      </c>
      <c r="F62" s="32"/>
      <c r="G62" s="32"/>
      <c r="H62" s="32"/>
      <c r="I62" s="32"/>
      <c r="J62" s="4"/>
      <c r="K62" s="4"/>
      <c r="L62" s="4"/>
      <c r="M62" s="4"/>
      <c r="N62" s="4">
        <f>SUM(F62,G62,I62,K62,L62)</f>
        <v>0</v>
      </c>
      <c r="O62" s="3">
        <f>IF(N62=0,E62,AVERAGE(F62,G62,I62,K62,L62))</f>
        <v>362.2833333333333</v>
      </c>
      <c r="P62" s="4">
        <f>SUM(F62:M62)</f>
        <v>0</v>
      </c>
      <c r="Q62" s="3">
        <f>IF(P62=0,0,AVERAGE(F62:M62))</f>
        <v>0</v>
      </c>
    </row>
    <row r="63" spans="1:17" ht="16.5" customHeight="1" x14ac:dyDescent="0.2">
      <c r="A63" s="2" t="s">
        <v>35</v>
      </c>
      <c r="B63" s="5" t="s">
        <v>128</v>
      </c>
      <c r="C63" s="39" t="s">
        <v>112</v>
      </c>
      <c r="D63" s="5" t="s">
        <v>108</v>
      </c>
      <c r="E63" s="25">
        <v>365.72500000000002</v>
      </c>
      <c r="F63" s="4">
        <v>314.10000000000002</v>
      </c>
      <c r="G63" s="4"/>
      <c r="H63" s="4"/>
      <c r="I63" s="4"/>
      <c r="J63" s="4"/>
      <c r="K63" s="4"/>
      <c r="L63" s="4"/>
      <c r="M63" s="4"/>
      <c r="N63" s="4">
        <f>SUM(F63,G63,I63,K63,L63)</f>
        <v>314.10000000000002</v>
      </c>
      <c r="O63" s="3">
        <f>IF(N63=0,E63,AVERAGE(F63,G63,I63,K63,L63))</f>
        <v>314.10000000000002</v>
      </c>
      <c r="P63" s="4">
        <f>SUM(F63:M63)</f>
        <v>314.10000000000002</v>
      </c>
      <c r="Q63" s="3">
        <f>IF(P63=0,0,AVERAGE(F63:M63))</f>
        <v>314.10000000000002</v>
      </c>
    </row>
    <row r="64" spans="1:17" ht="16.5" customHeight="1" x14ac:dyDescent="0.2">
      <c r="A64" s="2" t="s">
        <v>36</v>
      </c>
      <c r="B64" s="5"/>
      <c r="C64" s="5"/>
      <c r="D64" s="5"/>
      <c r="E64" s="25"/>
      <c r="F64" s="4"/>
      <c r="G64" s="4"/>
      <c r="H64" s="4"/>
      <c r="I64" s="4"/>
      <c r="J64" s="4"/>
      <c r="K64" s="4"/>
      <c r="L64" s="4"/>
      <c r="M64" s="4"/>
      <c r="N64" s="4"/>
      <c r="O64" s="3"/>
      <c r="P64" s="4"/>
      <c r="Q64" s="3"/>
    </row>
    <row r="65" spans="1:17" ht="16.5" customHeight="1" x14ac:dyDescent="0.2">
      <c r="A65" s="9" t="s">
        <v>37</v>
      </c>
      <c r="B65" s="9"/>
      <c r="C65" s="9"/>
      <c r="D65" s="9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/>
    </row>
    <row r="66" spans="1:17" ht="16.5" customHeight="1" x14ac:dyDescent="0.2">
      <c r="E66" s="18"/>
    </row>
    <row r="67" spans="1:17" ht="16.5" customHeight="1" x14ac:dyDescent="0.2">
      <c r="B67" s="56" t="s">
        <v>69</v>
      </c>
      <c r="C67" s="34"/>
      <c r="D67" s="22" t="s">
        <v>123</v>
      </c>
      <c r="E67" s="21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16.5" customHeight="1" x14ac:dyDescent="0.2">
      <c r="B68" s="56"/>
      <c r="C68" s="34"/>
      <c r="D68" s="22" t="s">
        <v>75</v>
      </c>
      <c r="E68" s="21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17" ht="16.5" customHeight="1" x14ac:dyDescent="0.2">
      <c r="B69" s="55" t="s">
        <v>70</v>
      </c>
      <c r="C69" s="33"/>
      <c r="E69" s="28" t="s">
        <v>72</v>
      </c>
      <c r="F69" s="18" t="s">
        <v>74</v>
      </c>
    </row>
    <row r="70" spans="1:17" ht="16.5" customHeight="1" x14ac:dyDescent="0.2">
      <c r="B70" s="55"/>
      <c r="C70" s="33"/>
      <c r="E70" s="28" t="s">
        <v>73</v>
      </c>
      <c r="F70" s="18" t="s">
        <v>71</v>
      </c>
    </row>
  </sheetData>
  <sortState xmlns:xlrd2="http://schemas.microsoft.com/office/spreadsheetml/2017/richdata2" ref="B57:Q63">
    <sortCondition descending="1" ref="O57:O63"/>
  </sortState>
  <mergeCells count="2">
    <mergeCell ref="B69:B70"/>
    <mergeCell ref="B67:B6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3" fitToHeight="0" orientation="landscape" r:id="rId1"/>
  <headerFooter alignWithMargins="0">
    <oddFooter>&amp;LKilb, am &amp;D&amp;CSeite &amp;P von &amp;N&amp;RLSpL-Gewehr Wolfgang Rahberger</oddFooter>
  </headerFooter>
  <rowBreaks count="1" manualBreakCount="1">
    <brk id="3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Q82"/>
  <sheetViews>
    <sheetView topLeftCell="A55" zoomScaleNormal="100" workbookViewId="0">
      <selection activeCell="G88" sqref="G88"/>
    </sheetView>
  </sheetViews>
  <sheetFormatPr baseColWidth="10" defaultRowHeight="12.75" x14ac:dyDescent="0.2"/>
  <cols>
    <col min="1" max="1" width="5.7109375" customWidth="1"/>
    <col min="2" max="2" width="28.7109375" customWidth="1"/>
    <col min="3" max="3" width="5.7109375" hidden="1" customWidth="1"/>
    <col min="4" max="17" width="9.7109375" customWidth="1"/>
  </cols>
  <sheetData>
    <row r="1" spans="1:17" ht="38.25" x14ac:dyDescent="0.5">
      <c r="A1" s="30" t="s">
        <v>21</v>
      </c>
      <c r="B1" s="6"/>
      <c r="C1" s="6"/>
      <c r="D1" s="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 x14ac:dyDescent="0.35">
      <c r="A2" s="31" t="s">
        <v>142</v>
      </c>
      <c r="B2" s="7"/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3.25" x14ac:dyDescent="0.35">
      <c r="A3" s="31" t="s">
        <v>134</v>
      </c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4.5" customHeight="1" x14ac:dyDescent="0.45">
      <c r="A4" s="14"/>
      <c r="B4" s="16"/>
      <c r="C4" s="16"/>
      <c r="D4" s="16"/>
      <c r="E4" s="19" t="s">
        <v>58</v>
      </c>
      <c r="F4" s="20" t="s">
        <v>140</v>
      </c>
      <c r="G4" s="17"/>
      <c r="H4" s="17"/>
      <c r="I4" s="17"/>
      <c r="J4" s="17"/>
      <c r="K4" s="17"/>
      <c r="M4" s="17"/>
      <c r="N4" s="17"/>
      <c r="O4" s="17"/>
      <c r="P4" s="17"/>
    </row>
    <row r="5" spans="1:17" s="8" customFormat="1" ht="30" customHeight="1" x14ac:dyDescent="0.35">
      <c r="A5" s="15"/>
      <c r="B5" s="26" t="s">
        <v>1</v>
      </c>
      <c r="C5" s="27"/>
      <c r="D5" s="27"/>
      <c r="E5" s="27"/>
      <c r="F5" s="46" t="s">
        <v>37</v>
      </c>
      <c r="G5" s="46"/>
      <c r="H5" s="46"/>
      <c r="I5" s="46"/>
      <c r="J5" s="45"/>
      <c r="K5" s="45"/>
      <c r="L5" s="46"/>
      <c r="M5" s="46"/>
      <c r="N5" s="46"/>
      <c r="O5" s="46"/>
      <c r="P5" s="46"/>
      <c r="Q5" s="49"/>
    </row>
    <row r="6" spans="1:17" s="8" customFormat="1" ht="25.5" x14ac:dyDescent="0.2">
      <c r="A6" s="48" t="s">
        <v>103</v>
      </c>
      <c r="B6" s="36" t="s">
        <v>28</v>
      </c>
      <c r="C6" s="37" t="s">
        <v>38</v>
      </c>
      <c r="D6" s="38" t="s">
        <v>66</v>
      </c>
      <c r="E6" s="38" t="s">
        <v>66</v>
      </c>
      <c r="F6" s="40" t="s">
        <v>49</v>
      </c>
      <c r="G6" s="40" t="s">
        <v>50</v>
      </c>
      <c r="H6" s="41" t="s">
        <v>22</v>
      </c>
      <c r="I6" s="40" t="s">
        <v>51</v>
      </c>
      <c r="J6" s="41" t="s">
        <v>23</v>
      </c>
      <c r="K6" s="40" t="s">
        <v>52</v>
      </c>
      <c r="L6" s="40" t="s">
        <v>53</v>
      </c>
      <c r="M6" s="41" t="s">
        <v>24</v>
      </c>
      <c r="N6" s="42" t="s">
        <v>55</v>
      </c>
      <c r="O6" s="43" t="s">
        <v>57</v>
      </c>
      <c r="P6" s="44" t="s">
        <v>56</v>
      </c>
      <c r="Q6" s="38" t="s">
        <v>54</v>
      </c>
    </row>
    <row r="7" spans="1:17" s="8" customFormat="1" ht="16.5" customHeight="1" x14ac:dyDescent="0.2">
      <c r="A7" s="51" t="s">
        <v>29</v>
      </c>
      <c r="B7" s="52" t="s">
        <v>85</v>
      </c>
      <c r="C7" s="51">
        <v>47</v>
      </c>
      <c r="D7" s="51" t="s">
        <v>44</v>
      </c>
      <c r="E7" s="53">
        <v>407.31666666666661</v>
      </c>
      <c r="F7" s="51"/>
      <c r="G7" s="51">
        <v>415.5</v>
      </c>
      <c r="H7" s="41"/>
      <c r="I7" s="41"/>
      <c r="J7" s="41"/>
      <c r="K7" s="41"/>
      <c r="L7" s="41"/>
      <c r="M7" s="41"/>
      <c r="N7" s="4">
        <f>SUM(F7,G7,I7,K7,L7)</f>
        <v>415.5</v>
      </c>
      <c r="O7" s="3">
        <f>IF(N7=0,E7,AVERAGE(F7,G7,I7,K7,L7))</f>
        <v>415.5</v>
      </c>
      <c r="P7" s="4">
        <f>SUM(F7:M7)</f>
        <v>415.5</v>
      </c>
      <c r="Q7" s="3">
        <f>IF(P7=0,0,AVERAGE(F7:M7))</f>
        <v>415.5</v>
      </c>
    </row>
    <row r="8" spans="1:17" s="8" customFormat="1" ht="16.5" customHeight="1" x14ac:dyDescent="0.2">
      <c r="A8" s="51" t="s">
        <v>30</v>
      </c>
      <c r="B8" s="52" t="s">
        <v>16</v>
      </c>
      <c r="C8" s="51">
        <v>50</v>
      </c>
      <c r="D8" s="51" t="s">
        <v>44</v>
      </c>
      <c r="E8" s="53">
        <v>419.27499999999998</v>
      </c>
      <c r="F8" s="51">
        <v>415.5</v>
      </c>
      <c r="G8" s="51">
        <v>409.9</v>
      </c>
      <c r="H8" s="41"/>
      <c r="I8" s="41"/>
      <c r="J8" s="41"/>
      <c r="K8" s="41"/>
      <c r="L8" s="41"/>
      <c r="M8" s="41"/>
      <c r="N8" s="4">
        <f>SUM(F8,G8,I8,K8,L8)</f>
        <v>825.4</v>
      </c>
      <c r="O8" s="3">
        <f>IF(N8=0,E8,AVERAGE(F8,G8,I8,K8,L8))</f>
        <v>412.7</v>
      </c>
      <c r="P8" s="4">
        <f>SUM(F8:M8)</f>
        <v>825.4</v>
      </c>
      <c r="Q8" s="3">
        <f>IF(P8=0,0,AVERAGE(F8:M8))</f>
        <v>412.7</v>
      </c>
    </row>
    <row r="9" spans="1:17" s="8" customFormat="1" ht="16.5" customHeight="1" x14ac:dyDescent="0.2">
      <c r="A9" s="51" t="s">
        <v>31</v>
      </c>
      <c r="B9" s="52" t="s">
        <v>6</v>
      </c>
      <c r="C9" s="51">
        <v>72</v>
      </c>
      <c r="D9" s="51" t="s">
        <v>41</v>
      </c>
      <c r="E9" s="53">
        <v>407.28000000000003</v>
      </c>
      <c r="F9" s="51">
        <v>413.1</v>
      </c>
      <c r="G9" s="51">
        <v>411.8</v>
      </c>
      <c r="H9" s="41"/>
      <c r="I9" s="41"/>
      <c r="J9" s="41"/>
      <c r="K9" s="41"/>
      <c r="L9" s="41"/>
      <c r="M9" s="41"/>
      <c r="N9" s="4">
        <f>SUM(F9,G9,I9,K9,L9)</f>
        <v>824.90000000000009</v>
      </c>
      <c r="O9" s="3">
        <f>IF(N9=0,E9,AVERAGE(F9,G9,I9,K9,L9))</f>
        <v>412.45000000000005</v>
      </c>
      <c r="P9" s="4">
        <f>SUM(F9:M9)</f>
        <v>824.90000000000009</v>
      </c>
      <c r="Q9" s="3">
        <f>IF(P9=0,0,AVERAGE(F9:M9))</f>
        <v>412.45000000000005</v>
      </c>
    </row>
    <row r="10" spans="1:17" s="8" customFormat="1" ht="16.5" customHeight="1" x14ac:dyDescent="0.2">
      <c r="A10" s="51" t="s">
        <v>32</v>
      </c>
      <c r="B10" s="52" t="s">
        <v>19</v>
      </c>
      <c r="C10" s="51">
        <v>55</v>
      </c>
      <c r="D10" s="51" t="s">
        <v>44</v>
      </c>
      <c r="E10" s="53">
        <v>410.52</v>
      </c>
      <c r="F10" s="51">
        <v>407.9</v>
      </c>
      <c r="G10" s="51">
        <v>416.8</v>
      </c>
      <c r="H10" s="41"/>
      <c r="I10" s="41"/>
      <c r="J10" s="41"/>
      <c r="K10" s="41"/>
      <c r="L10" s="41"/>
      <c r="M10" s="41"/>
      <c r="N10" s="4">
        <f>SUM(F10,G10,I10,K10,L10)</f>
        <v>824.7</v>
      </c>
      <c r="O10" s="3">
        <f>IF(N10=0,E10,AVERAGE(F10,G10,I10,K10,L10))</f>
        <v>412.35</v>
      </c>
      <c r="P10" s="4">
        <f>SUM(F10:M10)</f>
        <v>824.7</v>
      </c>
      <c r="Q10" s="3">
        <f>IF(P10=0,0,AVERAGE(F10:M10))</f>
        <v>412.35</v>
      </c>
    </row>
    <row r="11" spans="1:17" s="8" customFormat="1" ht="16.5" customHeight="1" x14ac:dyDescent="0.2">
      <c r="A11" s="51" t="s">
        <v>33</v>
      </c>
      <c r="B11" s="52" t="s">
        <v>18</v>
      </c>
      <c r="C11" s="51">
        <v>69</v>
      </c>
      <c r="D11" s="51" t="s">
        <v>41</v>
      </c>
      <c r="E11" s="53">
        <v>409.39999999999992</v>
      </c>
      <c r="F11" s="51">
        <v>411.3</v>
      </c>
      <c r="G11" s="51">
        <v>412.1</v>
      </c>
      <c r="H11" s="41"/>
      <c r="I11" s="41"/>
      <c r="J11" s="41"/>
      <c r="K11" s="41"/>
      <c r="L11" s="41"/>
      <c r="M11" s="41"/>
      <c r="N11" s="4">
        <f>SUM(F11,G11,I11,K11,L11)</f>
        <v>823.40000000000009</v>
      </c>
      <c r="O11" s="3">
        <f>IF(N11=0,E11,AVERAGE(F11,G11,I11,K11,L11))</f>
        <v>411.70000000000005</v>
      </c>
      <c r="P11" s="4">
        <f>SUM(F11:M11)</f>
        <v>823.40000000000009</v>
      </c>
      <c r="Q11" s="3">
        <f>IF(P11=0,0,AVERAGE(F11:M11))</f>
        <v>411.70000000000005</v>
      </c>
    </row>
    <row r="12" spans="1:17" s="8" customFormat="1" ht="16.5" customHeight="1" x14ac:dyDescent="0.2">
      <c r="A12" s="51" t="s">
        <v>34</v>
      </c>
      <c r="B12" s="52" t="s">
        <v>3</v>
      </c>
      <c r="C12" s="51">
        <v>63</v>
      </c>
      <c r="D12" s="51" t="s">
        <v>44</v>
      </c>
      <c r="E12" s="53">
        <v>414.41999999999996</v>
      </c>
      <c r="F12" s="51">
        <v>414.3</v>
      </c>
      <c r="G12" s="51">
        <v>409</v>
      </c>
      <c r="H12" s="41"/>
      <c r="I12" s="41"/>
      <c r="J12" s="41"/>
      <c r="K12" s="41"/>
      <c r="L12" s="41"/>
      <c r="M12" s="41"/>
      <c r="N12" s="4">
        <f>SUM(F12,G12,I12,K12,L12)</f>
        <v>823.3</v>
      </c>
      <c r="O12" s="3">
        <f>IF(N12=0,E12,AVERAGE(F12,G12,I12,K12,L12))</f>
        <v>411.65</v>
      </c>
      <c r="P12" s="4">
        <f>SUM(F12:M12)</f>
        <v>823.3</v>
      </c>
      <c r="Q12" s="3">
        <f>IF(P12=0,0,AVERAGE(F12:M12))</f>
        <v>411.65</v>
      </c>
    </row>
    <row r="13" spans="1:17" s="8" customFormat="1" ht="16.5" customHeight="1" x14ac:dyDescent="0.2">
      <c r="A13" s="51" t="s">
        <v>35</v>
      </c>
      <c r="B13" s="52" t="s">
        <v>5</v>
      </c>
      <c r="C13" s="51">
        <v>60</v>
      </c>
      <c r="D13" s="51" t="s">
        <v>44</v>
      </c>
      <c r="E13" s="53">
        <v>409.72499999999997</v>
      </c>
      <c r="F13" s="51">
        <v>409.9</v>
      </c>
      <c r="G13" s="51">
        <v>412.3</v>
      </c>
      <c r="H13" s="41"/>
      <c r="I13" s="41"/>
      <c r="J13" s="41"/>
      <c r="K13" s="41"/>
      <c r="L13" s="41"/>
      <c r="M13" s="41"/>
      <c r="N13" s="4">
        <f>SUM(F13,G13,I13,K13,L13)</f>
        <v>822.2</v>
      </c>
      <c r="O13" s="3">
        <f>IF(N13=0,E13,AVERAGE(F13,G13,I13,K13,L13))</f>
        <v>411.1</v>
      </c>
      <c r="P13" s="4">
        <f>SUM(F13:M13)</f>
        <v>822.2</v>
      </c>
      <c r="Q13" s="3">
        <f>IF(P13=0,0,AVERAGE(F13:M13))</f>
        <v>411.1</v>
      </c>
    </row>
    <row r="14" spans="1:17" s="8" customFormat="1" ht="16.5" customHeight="1" x14ac:dyDescent="0.2">
      <c r="A14" s="51" t="s">
        <v>36</v>
      </c>
      <c r="B14" s="52" t="s">
        <v>15</v>
      </c>
      <c r="C14" s="51">
        <v>59</v>
      </c>
      <c r="D14" s="51" t="s">
        <v>44</v>
      </c>
      <c r="E14" s="53">
        <v>410.25</v>
      </c>
      <c r="F14" s="51">
        <v>412.6</v>
      </c>
      <c r="G14" s="51">
        <v>409.1</v>
      </c>
      <c r="H14" s="41"/>
      <c r="I14" s="41"/>
      <c r="J14" s="41"/>
      <c r="K14" s="41"/>
      <c r="L14" s="41"/>
      <c r="M14" s="41"/>
      <c r="N14" s="4">
        <f>SUM(F14,G14,I14,K14,L14)</f>
        <v>821.7</v>
      </c>
      <c r="O14" s="3">
        <f>IF(N14=0,E14,AVERAGE(F14,G14,I14,K14,L14))</f>
        <v>410.85</v>
      </c>
      <c r="P14" s="4">
        <f>SUM(F14:M14)</f>
        <v>821.7</v>
      </c>
      <c r="Q14" s="3">
        <f>IF(P14=0,0,AVERAGE(F14:M14))</f>
        <v>410.85</v>
      </c>
    </row>
    <row r="15" spans="1:17" s="8" customFormat="1" ht="16.5" customHeight="1" x14ac:dyDescent="0.2">
      <c r="A15" s="51" t="s">
        <v>143</v>
      </c>
      <c r="B15" s="52" t="s">
        <v>144</v>
      </c>
      <c r="C15" s="51">
        <v>72</v>
      </c>
      <c r="D15" s="51" t="s">
        <v>114</v>
      </c>
      <c r="E15" s="53">
        <v>402.4</v>
      </c>
      <c r="F15" s="41"/>
      <c r="G15" s="51"/>
      <c r="H15" s="41"/>
      <c r="I15" s="41"/>
      <c r="J15" s="41"/>
      <c r="K15" s="41"/>
      <c r="L15" s="41"/>
      <c r="M15" s="41"/>
      <c r="N15" s="4">
        <f>SUM(F15,G15,I15,K15,L15)</f>
        <v>0</v>
      </c>
      <c r="O15" s="3">
        <f>IF(N15=0,E15,AVERAGE(F15,G15,I15,K15,L15))</f>
        <v>402.4</v>
      </c>
      <c r="P15" s="4">
        <f>SUM(F15:M15)</f>
        <v>0</v>
      </c>
      <c r="Q15" s="3">
        <f>IF(P15=0,0,AVERAGE(F15:M15))</f>
        <v>0</v>
      </c>
    </row>
    <row r="16" spans="1:17" s="8" customFormat="1" ht="16.5" customHeight="1" x14ac:dyDescent="0.2">
      <c r="A16" s="12" t="s">
        <v>37</v>
      </c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"/>
    </row>
    <row r="17" spans="1:17" s="8" customFormat="1" ht="25.5" hidden="1" customHeight="1" x14ac:dyDescent="0.2">
      <c r="A17" s="48" t="s">
        <v>103</v>
      </c>
      <c r="B17" s="36" t="s">
        <v>131</v>
      </c>
      <c r="C17" s="37" t="s">
        <v>104</v>
      </c>
      <c r="D17" s="37" t="s">
        <v>38</v>
      </c>
      <c r="E17" s="38" t="s">
        <v>66</v>
      </c>
      <c r="F17" s="40" t="s">
        <v>49</v>
      </c>
      <c r="G17" s="40" t="s">
        <v>50</v>
      </c>
      <c r="H17" s="41" t="s">
        <v>22</v>
      </c>
      <c r="I17" s="40" t="s">
        <v>51</v>
      </c>
      <c r="J17" s="41" t="s">
        <v>23</v>
      </c>
      <c r="K17" s="40" t="s">
        <v>52</v>
      </c>
      <c r="L17" s="40" t="s">
        <v>53</v>
      </c>
      <c r="M17" s="41" t="s">
        <v>24</v>
      </c>
      <c r="N17" s="42" t="s">
        <v>55</v>
      </c>
      <c r="O17" s="43" t="s">
        <v>57</v>
      </c>
      <c r="P17" s="44" t="s">
        <v>56</v>
      </c>
      <c r="Q17" s="38" t="s">
        <v>54</v>
      </c>
    </row>
    <row r="18" spans="1:17" ht="16.5" hidden="1" customHeight="1" x14ac:dyDescent="0.2">
      <c r="A18" s="2" t="s">
        <v>29</v>
      </c>
      <c r="B18" s="5" t="s">
        <v>122</v>
      </c>
      <c r="C18" s="2"/>
      <c r="D18" s="5" t="s">
        <v>114</v>
      </c>
      <c r="E18" s="25">
        <v>418.71249999999998</v>
      </c>
      <c r="F18" s="32"/>
      <c r="G18" s="32"/>
      <c r="H18" s="32"/>
      <c r="I18" s="32"/>
      <c r="J18" s="4"/>
      <c r="K18" s="4"/>
      <c r="L18" s="4"/>
      <c r="M18" s="4"/>
      <c r="N18" s="4">
        <f t="shared" ref="N18:N23" si="0">SUM(F18,G18,I18,K18,L18)</f>
        <v>0</v>
      </c>
      <c r="O18" s="3">
        <f t="shared" ref="O18:O23" si="1">IF(N18=0,E18,AVERAGE(F18,G18,I18,K18,L18))</f>
        <v>418.71249999999998</v>
      </c>
      <c r="P18" s="4">
        <f t="shared" ref="P18:P23" si="2">SUM(F18:M18)</f>
        <v>0</v>
      </c>
      <c r="Q18" s="3">
        <f>IF(P18=0,0,AVERAGE(F18:M18))</f>
        <v>0</v>
      </c>
    </row>
    <row r="19" spans="1:17" ht="16.5" hidden="1" customHeight="1" x14ac:dyDescent="0.2">
      <c r="A19" s="2" t="s">
        <v>30</v>
      </c>
      <c r="B19" s="5" t="s">
        <v>47</v>
      </c>
      <c r="C19" s="2">
        <v>39</v>
      </c>
      <c r="D19" s="5" t="s">
        <v>44</v>
      </c>
      <c r="E19" s="25">
        <v>417.38749999999993</v>
      </c>
      <c r="F19" s="32"/>
      <c r="G19" s="32"/>
      <c r="H19" s="32"/>
      <c r="I19" s="32"/>
      <c r="J19" s="4"/>
      <c r="K19" s="4"/>
      <c r="L19" s="4"/>
      <c r="M19" s="4"/>
      <c r="N19" s="4">
        <f t="shared" si="0"/>
        <v>0</v>
      </c>
      <c r="O19" s="3">
        <f t="shared" si="1"/>
        <v>417.38749999999993</v>
      </c>
      <c r="P19" s="4">
        <f t="shared" si="2"/>
        <v>0</v>
      </c>
      <c r="Q19" s="3">
        <f t="shared" ref="Q19:Q23" si="3">IF(P19=0,0,AVERAGE(F19:M19))</f>
        <v>0</v>
      </c>
    </row>
    <row r="20" spans="1:17" ht="16.5" hidden="1" customHeight="1" x14ac:dyDescent="0.2">
      <c r="A20" s="2" t="s">
        <v>31</v>
      </c>
      <c r="B20" s="5" t="s">
        <v>86</v>
      </c>
      <c r="C20" s="2">
        <v>48</v>
      </c>
      <c r="D20" s="5" t="s">
        <v>44</v>
      </c>
      <c r="E20" s="25">
        <v>415.52499999999998</v>
      </c>
      <c r="F20" s="32"/>
      <c r="G20" s="32"/>
      <c r="H20" s="32"/>
      <c r="I20" s="32"/>
      <c r="J20" s="4"/>
      <c r="K20" s="4"/>
      <c r="L20" s="4"/>
      <c r="M20" s="4"/>
      <c r="N20" s="4">
        <f t="shared" si="0"/>
        <v>0</v>
      </c>
      <c r="O20" s="3">
        <f t="shared" si="1"/>
        <v>415.52499999999998</v>
      </c>
      <c r="P20" s="4">
        <f t="shared" si="2"/>
        <v>0</v>
      </c>
      <c r="Q20" s="3">
        <f t="shared" si="3"/>
        <v>0</v>
      </c>
    </row>
    <row r="21" spans="1:17" ht="16.5" hidden="1" customHeight="1" x14ac:dyDescent="0.2">
      <c r="A21" s="2" t="s">
        <v>32</v>
      </c>
      <c r="B21" s="5" t="s">
        <v>125</v>
      </c>
      <c r="C21" s="5"/>
      <c r="D21" s="5" t="s">
        <v>44</v>
      </c>
      <c r="E21" s="4">
        <v>412.9666666666667</v>
      </c>
      <c r="F21" s="4"/>
      <c r="G21" s="4"/>
      <c r="H21" s="4"/>
      <c r="I21" s="4"/>
      <c r="J21" s="4"/>
      <c r="K21" s="4"/>
      <c r="L21" s="4"/>
      <c r="M21" s="4"/>
      <c r="N21" s="4">
        <f t="shared" si="0"/>
        <v>0</v>
      </c>
      <c r="O21" s="3">
        <f t="shared" si="1"/>
        <v>412.9666666666667</v>
      </c>
      <c r="P21" s="4">
        <f t="shared" si="2"/>
        <v>0</v>
      </c>
      <c r="Q21" s="3">
        <f t="shared" si="3"/>
        <v>0</v>
      </c>
    </row>
    <row r="22" spans="1:17" ht="16.5" hidden="1" customHeight="1" x14ac:dyDescent="0.2">
      <c r="A22" s="2" t="s">
        <v>33</v>
      </c>
      <c r="B22" s="5" t="s">
        <v>48</v>
      </c>
      <c r="C22" s="2">
        <v>61</v>
      </c>
      <c r="D22" s="5" t="s">
        <v>43</v>
      </c>
      <c r="E22" s="25">
        <v>411.85714285714283</v>
      </c>
      <c r="F22" s="32"/>
      <c r="G22" s="32"/>
      <c r="H22" s="32"/>
      <c r="I22" s="32"/>
      <c r="J22" s="4"/>
      <c r="K22" s="4"/>
      <c r="L22" s="4"/>
      <c r="M22" s="4"/>
      <c r="N22" s="4">
        <f t="shared" si="0"/>
        <v>0</v>
      </c>
      <c r="O22" s="3">
        <f t="shared" si="1"/>
        <v>411.85714285714283</v>
      </c>
      <c r="P22" s="4">
        <f t="shared" si="2"/>
        <v>0</v>
      </c>
      <c r="Q22" s="3">
        <f t="shared" si="3"/>
        <v>0</v>
      </c>
    </row>
    <row r="23" spans="1:17" ht="16.5" hidden="1" customHeight="1" x14ac:dyDescent="0.2">
      <c r="A23" s="2" t="s">
        <v>34</v>
      </c>
      <c r="B23" s="5" t="s">
        <v>115</v>
      </c>
      <c r="C23" s="2"/>
      <c r="D23" s="5" t="s">
        <v>39</v>
      </c>
      <c r="E23" s="25">
        <v>404.5</v>
      </c>
      <c r="F23" s="4"/>
      <c r="G23" s="4"/>
      <c r="H23" s="4"/>
      <c r="I23" s="4"/>
      <c r="J23" s="4"/>
      <c r="K23" s="4"/>
      <c r="L23" s="4"/>
      <c r="M23" s="4"/>
      <c r="N23" s="4">
        <f t="shared" si="0"/>
        <v>0</v>
      </c>
      <c r="O23" s="3">
        <f t="shared" si="1"/>
        <v>404.5</v>
      </c>
      <c r="P23" s="4">
        <f t="shared" si="2"/>
        <v>0</v>
      </c>
      <c r="Q23" s="3">
        <f t="shared" si="3"/>
        <v>0</v>
      </c>
    </row>
    <row r="24" spans="1:17" ht="16.5" hidden="1" customHeight="1" x14ac:dyDescent="0.2">
      <c r="A24" s="2" t="s">
        <v>35</v>
      </c>
      <c r="B24" s="5"/>
      <c r="C24" s="5"/>
      <c r="D24" s="5"/>
      <c r="E24" s="25"/>
      <c r="F24" s="32"/>
      <c r="G24" s="32"/>
      <c r="H24" s="32"/>
      <c r="I24" s="32"/>
      <c r="J24" s="4"/>
      <c r="K24" s="4"/>
      <c r="L24" s="4"/>
      <c r="M24" s="4"/>
      <c r="N24" s="4"/>
      <c r="O24" s="3"/>
      <c r="P24" s="4"/>
      <c r="Q24" s="3"/>
    </row>
    <row r="25" spans="1:17" ht="16.5" hidden="1" customHeight="1" x14ac:dyDescent="0.2">
      <c r="A25" s="2" t="s">
        <v>36</v>
      </c>
      <c r="B25" s="5"/>
      <c r="C25" s="2"/>
      <c r="D25" s="5"/>
      <c r="E25" s="25"/>
      <c r="F25" s="32"/>
      <c r="G25" s="32"/>
      <c r="H25" s="32"/>
      <c r="I25" s="32"/>
      <c r="J25" s="4"/>
      <c r="K25" s="4"/>
      <c r="L25" s="4"/>
      <c r="M25" s="4"/>
      <c r="N25" s="4"/>
      <c r="O25" s="3"/>
      <c r="P25" s="4"/>
      <c r="Q25" s="3"/>
    </row>
    <row r="26" spans="1:17" ht="16.5" hidden="1" customHeight="1" x14ac:dyDescent="0.2">
      <c r="A26" s="12" t="s">
        <v>37</v>
      </c>
      <c r="B26" s="12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"/>
    </row>
    <row r="27" spans="1:17" s="8" customFormat="1" ht="25.5" x14ac:dyDescent="0.2">
      <c r="A27" s="48" t="s">
        <v>103</v>
      </c>
      <c r="B27" s="36" t="s">
        <v>132</v>
      </c>
      <c r="C27" s="37"/>
      <c r="D27" s="37" t="s">
        <v>38</v>
      </c>
      <c r="E27" s="38" t="s">
        <v>66</v>
      </c>
      <c r="F27" s="40" t="s">
        <v>49</v>
      </c>
      <c r="G27" s="40" t="s">
        <v>50</v>
      </c>
      <c r="H27" s="41" t="s">
        <v>22</v>
      </c>
      <c r="I27" s="40" t="s">
        <v>51</v>
      </c>
      <c r="J27" s="41" t="s">
        <v>23</v>
      </c>
      <c r="K27" s="40" t="s">
        <v>52</v>
      </c>
      <c r="L27" s="40" t="s">
        <v>53</v>
      </c>
      <c r="M27" s="41" t="s">
        <v>24</v>
      </c>
      <c r="N27" s="42" t="s">
        <v>55</v>
      </c>
      <c r="O27" s="43" t="s">
        <v>57</v>
      </c>
      <c r="P27" s="44" t="s">
        <v>56</v>
      </c>
      <c r="Q27" s="38" t="s">
        <v>54</v>
      </c>
    </row>
    <row r="28" spans="1:17" ht="16.5" customHeight="1" x14ac:dyDescent="0.2">
      <c r="A28" s="2" t="s">
        <v>29</v>
      </c>
      <c r="B28" s="5" t="s">
        <v>136</v>
      </c>
      <c r="C28" s="47">
        <v>97</v>
      </c>
      <c r="D28" s="5" t="s">
        <v>41</v>
      </c>
      <c r="E28" s="25">
        <v>422.54999999999995</v>
      </c>
      <c r="F28" s="32">
        <v>423.6</v>
      </c>
      <c r="G28" s="32">
        <v>422.4</v>
      </c>
      <c r="H28" s="32"/>
      <c r="I28" s="32"/>
      <c r="J28" s="32"/>
      <c r="K28" s="4"/>
      <c r="L28" s="4"/>
      <c r="M28" s="4"/>
      <c r="N28" s="4">
        <f>SUM(F28,G28,I28,K28,L28)</f>
        <v>846</v>
      </c>
      <c r="O28" s="3">
        <f>IF(N28=0,E28,AVERAGE(F28,G28,I28,K28,L28))</f>
        <v>423</v>
      </c>
      <c r="P28" s="4">
        <f>SUM(F28:M28)</f>
        <v>846</v>
      </c>
      <c r="Q28" s="3">
        <f>IF(P28=0,0,AVERAGE(F28:M28))</f>
        <v>423</v>
      </c>
    </row>
    <row r="29" spans="1:17" ht="16.5" customHeight="1" x14ac:dyDescent="0.2">
      <c r="A29" s="2" t="s">
        <v>30</v>
      </c>
      <c r="B29" s="5" t="s">
        <v>121</v>
      </c>
      <c r="C29" s="2"/>
      <c r="D29" s="5" t="s">
        <v>42</v>
      </c>
      <c r="E29" s="25">
        <v>418.1875</v>
      </c>
      <c r="F29" s="32">
        <v>421.7</v>
      </c>
      <c r="G29" s="32">
        <v>424.1</v>
      </c>
      <c r="H29" s="4"/>
      <c r="I29" s="32"/>
      <c r="J29" s="32"/>
      <c r="K29" s="4"/>
      <c r="L29" s="4"/>
      <c r="M29" s="4"/>
      <c r="N29" s="4">
        <f>SUM(F29,G29,I29,K29,L29)</f>
        <v>845.8</v>
      </c>
      <c r="O29" s="3">
        <f>IF(N29=0,E29,AVERAGE(F29,G29,I29,K29,L29))</f>
        <v>422.9</v>
      </c>
      <c r="P29" s="4">
        <f>SUM(F29:M29)</f>
        <v>845.8</v>
      </c>
      <c r="Q29" s="3">
        <f>IF(P29=0,0,AVERAGE(F29:M29))</f>
        <v>422.9</v>
      </c>
    </row>
    <row r="30" spans="1:17" ht="16.5" customHeight="1" x14ac:dyDescent="0.2">
      <c r="A30" s="2" t="s">
        <v>31</v>
      </c>
      <c r="B30" s="5" t="s">
        <v>102</v>
      </c>
      <c r="C30" s="2"/>
      <c r="D30" s="5" t="s">
        <v>41</v>
      </c>
      <c r="E30" s="25">
        <v>421.6875</v>
      </c>
      <c r="F30" s="32">
        <v>420.4</v>
      </c>
      <c r="G30" s="32">
        <v>423.9</v>
      </c>
      <c r="H30" s="4"/>
      <c r="I30" s="32"/>
      <c r="J30" s="32"/>
      <c r="K30" s="4"/>
      <c r="L30" s="4"/>
      <c r="M30" s="4"/>
      <c r="N30" s="4">
        <f>SUM(F30,G30,I30,K30,L30)</f>
        <v>844.3</v>
      </c>
      <c r="O30" s="3">
        <f>IF(N30=0,E30,AVERAGE(F30,G30,I30,K30,L30))</f>
        <v>422.15</v>
      </c>
      <c r="P30" s="4">
        <f>SUM(F30:M30)</f>
        <v>844.3</v>
      </c>
      <c r="Q30" s="3">
        <f>IF(P30=0,0,AVERAGE(F30:M30))</f>
        <v>422.15</v>
      </c>
    </row>
    <row r="31" spans="1:17" ht="16.5" customHeight="1" x14ac:dyDescent="0.2">
      <c r="A31" s="2" t="s">
        <v>32</v>
      </c>
      <c r="B31" s="5" t="s">
        <v>101</v>
      </c>
      <c r="C31" s="2"/>
      <c r="D31" s="5" t="s">
        <v>42</v>
      </c>
      <c r="E31" s="25">
        <v>418.05</v>
      </c>
      <c r="F31" s="32">
        <v>418.3</v>
      </c>
      <c r="G31" s="32">
        <v>423.1</v>
      </c>
      <c r="H31" s="4"/>
      <c r="I31" s="32"/>
      <c r="J31" s="32"/>
      <c r="K31" s="4"/>
      <c r="L31" s="4"/>
      <c r="M31" s="4"/>
      <c r="N31" s="4">
        <f>SUM(F31,G31,I31,K31,L31)</f>
        <v>841.40000000000009</v>
      </c>
      <c r="O31" s="3">
        <f>IF(N31=0,E31,AVERAGE(F31,G31,I31,K31,L31))</f>
        <v>420.70000000000005</v>
      </c>
      <c r="P31" s="4">
        <f>SUM(F31:M31)</f>
        <v>841.40000000000009</v>
      </c>
      <c r="Q31" s="3">
        <f>IF(P31=0,0,AVERAGE(F31:M31))</f>
        <v>420.70000000000005</v>
      </c>
    </row>
    <row r="32" spans="1:17" ht="16.5" customHeight="1" x14ac:dyDescent="0.2">
      <c r="A32" s="2" t="s">
        <v>33</v>
      </c>
      <c r="B32" s="5" t="s">
        <v>100</v>
      </c>
      <c r="C32" s="2">
        <v>65</v>
      </c>
      <c r="D32" s="5" t="s">
        <v>42</v>
      </c>
      <c r="E32" s="25">
        <v>410.7</v>
      </c>
      <c r="F32" s="32">
        <v>412.4</v>
      </c>
      <c r="G32" s="32">
        <v>406.2</v>
      </c>
      <c r="H32" s="4"/>
      <c r="I32" s="32"/>
      <c r="J32" s="4"/>
      <c r="K32" s="4"/>
      <c r="L32" s="4"/>
      <c r="M32" s="4"/>
      <c r="N32" s="4">
        <f>SUM(F32,G32,I32,K32,L32)</f>
        <v>818.59999999999991</v>
      </c>
      <c r="O32" s="3">
        <f>IF(N32=0,E32,AVERAGE(F32,G32,I32,K32,L32))</f>
        <v>409.29999999999995</v>
      </c>
      <c r="P32" s="4">
        <f>SUM(F32:M32)</f>
        <v>818.59999999999991</v>
      </c>
      <c r="Q32" s="3">
        <f>IF(P32=0,0,AVERAGE(F32:M32))</f>
        <v>409.29999999999995</v>
      </c>
    </row>
    <row r="33" spans="1:17" ht="16.5" customHeight="1" x14ac:dyDescent="0.2">
      <c r="A33" s="2" t="s">
        <v>34</v>
      </c>
      <c r="B33" s="5" t="s">
        <v>137</v>
      </c>
      <c r="C33" s="5"/>
      <c r="D33" s="5" t="s">
        <v>41</v>
      </c>
      <c r="E33" s="3">
        <v>413</v>
      </c>
      <c r="F33" s="4"/>
      <c r="G33" s="4"/>
      <c r="H33" s="4"/>
      <c r="I33" s="4"/>
      <c r="J33" s="4"/>
      <c r="K33" s="4"/>
      <c r="L33" s="4"/>
      <c r="M33" s="4"/>
      <c r="N33" s="4">
        <f>SUM(F33,G33,I33,K33,L33)</f>
        <v>0</v>
      </c>
      <c r="O33" s="3">
        <f>IF(N33=0,E33,AVERAGE(F33,G33,I33,K33,L33))</f>
        <v>413</v>
      </c>
      <c r="P33" s="4">
        <f>SUM(F33:M33)</f>
        <v>0</v>
      </c>
      <c r="Q33" s="3">
        <f>IF(P33=0,0,AVERAGE(F33:M33))</f>
        <v>0</v>
      </c>
    </row>
    <row r="34" spans="1:17" ht="16.5" customHeight="1" x14ac:dyDescent="0.2">
      <c r="A34" s="2" t="s">
        <v>35</v>
      </c>
      <c r="B34" s="5"/>
      <c r="C34" s="47"/>
      <c r="D34" s="5"/>
      <c r="E34" s="25"/>
      <c r="F34" s="32"/>
      <c r="G34" s="32"/>
      <c r="H34" s="32"/>
      <c r="I34" s="4"/>
      <c r="J34" s="4"/>
      <c r="K34" s="4"/>
      <c r="L34" s="4"/>
      <c r="M34" s="4"/>
      <c r="N34" s="4"/>
      <c r="O34" s="3"/>
      <c r="P34" s="4"/>
      <c r="Q34" s="3"/>
    </row>
    <row r="35" spans="1:17" ht="16.5" customHeight="1" x14ac:dyDescent="0.2">
      <c r="A35" s="2" t="s">
        <v>36</v>
      </c>
      <c r="B35" s="5"/>
      <c r="C35" s="5"/>
      <c r="D35" s="3"/>
      <c r="E35" s="25"/>
      <c r="F35" s="4"/>
      <c r="G35" s="4"/>
      <c r="H35" s="4"/>
      <c r="I35" s="4"/>
      <c r="J35" s="4"/>
      <c r="K35" s="4"/>
      <c r="L35" s="4"/>
      <c r="M35" s="4"/>
      <c r="N35" s="4"/>
      <c r="O35" s="3"/>
      <c r="P35" s="4"/>
      <c r="Q35" s="3"/>
    </row>
    <row r="36" spans="1:17" ht="16.5" customHeight="1" x14ac:dyDescent="0.2">
      <c r="A36" s="12" t="s">
        <v>37</v>
      </c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"/>
    </row>
    <row r="37" spans="1:17" ht="25.5" customHeight="1" x14ac:dyDescent="0.2">
      <c r="A37" s="48" t="s">
        <v>103</v>
      </c>
      <c r="B37" s="36" t="s">
        <v>93</v>
      </c>
      <c r="C37" s="37"/>
      <c r="D37" s="37" t="s">
        <v>38</v>
      </c>
      <c r="E37" s="38" t="s">
        <v>66</v>
      </c>
      <c r="F37" s="40" t="s">
        <v>49</v>
      </c>
      <c r="G37" s="40" t="s">
        <v>50</v>
      </c>
      <c r="H37" s="41" t="s">
        <v>22</v>
      </c>
      <c r="I37" s="40" t="s">
        <v>51</v>
      </c>
      <c r="J37" s="41" t="s">
        <v>23</v>
      </c>
      <c r="K37" s="40" t="s">
        <v>52</v>
      </c>
      <c r="L37" s="40" t="s">
        <v>53</v>
      </c>
      <c r="M37" s="41" t="s">
        <v>24</v>
      </c>
      <c r="N37" s="42" t="s">
        <v>55</v>
      </c>
      <c r="O37" s="43" t="s">
        <v>57</v>
      </c>
      <c r="P37" s="44" t="s">
        <v>56</v>
      </c>
      <c r="Q37" s="38" t="s">
        <v>54</v>
      </c>
    </row>
    <row r="38" spans="1:17" ht="16.5" customHeight="1" x14ac:dyDescent="0.2">
      <c r="A38" s="2" t="s">
        <v>29</v>
      </c>
      <c r="B38" s="5" t="s">
        <v>89</v>
      </c>
      <c r="C38" s="47">
        <v>69</v>
      </c>
      <c r="D38" s="5" t="s">
        <v>41</v>
      </c>
      <c r="E38" s="25">
        <v>418.83749999999998</v>
      </c>
      <c r="F38" s="32">
        <v>420.1</v>
      </c>
      <c r="G38" s="32">
        <v>420.2</v>
      </c>
      <c r="H38" s="32"/>
      <c r="I38" s="32"/>
      <c r="J38" s="4"/>
      <c r="K38" s="4"/>
      <c r="L38" s="4"/>
      <c r="M38" s="4"/>
      <c r="N38" s="4">
        <f>SUM(F38,G38,I38,K38,L38)</f>
        <v>840.3</v>
      </c>
      <c r="O38" s="3">
        <f>IF(N38=0,E38,AVERAGE(F38,G38,I38,K38,L38))</f>
        <v>420.15</v>
      </c>
      <c r="P38" s="4">
        <f>SUM(F38:M38)</f>
        <v>840.3</v>
      </c>
      <c r="Q38" s="3">
        <f>IF(P38=0,0,AVERAGE(F38:M38))</f>
        <v>420.15</v>
      </c>
    </row>
    <row r="39" spans="1:17" ht="16.5" customHeight="1" x14ac:dyDescent="0.2">
      <c r="A39" s="2" t="s">
        <v>30</v>
      </c>
      <c r="B39" s="5" t="s">
        <v>92</v>
      </c>
      <c r="C39" s="47">
        <v>76</v>
      </c>
      <c r="D39" s="5" t="s">
        <v>41</v>
      </c>
      <c r="E39" s="25">
        <v>416.90000000000003</v>
      </c>
      <c r="F39" s="32">
        <v>420.7</v>
      </c>
      <c r="G39" s="4">
        <v>419.1</v>
      </c>
      <c r="H39" s="4"/>
      <c r="I39" s="4"/>
      <c r="J39" s="4"/>
      <c r="K39" s="4"/>
      <c r="L39" s="4"/>
      <c r="M39" s="4"/>
      <c r="N39" s="4">
        <f>SUM(F39,G39,I39,K39,L39)</f>
        <v>839.8</v>
      </c>
      <c r="O39" s="3">
        <f>IF(N39=0,E39,AVERAGE(F39,G39,I39,K39,L39))</f>
        <v>419.9</v>
      </c>
      <c r="P39" s="4">
        <f>SUM(F39:M39)</f>
        <v>839.8</v>
      </c>
      <c r="Q39" s="3">
        <f>IF(P39=0,0,AVERAGE(F39:M39))</f>
        <v>419.9</v>
      </c>
    </row>
    <row r="40" spans="1:17" ht="16.5" customHeight="1" x14ac:dyDescent="0.2">
      <c r="A40" s="2" t="s">
        <v>31</v>
      </c>
      <c r="B40" s="54" t="s">
        <v>146</v>
      </c>
      <c r="C40" s="47">
        <v>94</v>
      </c>
      <c r="D40" s="5" t="s">
        <v>114</v>
      </c>
      <c r="E40" s="25">
        <v>414.53</v>
      </c>
      <c r="F40" s="32">
        <v>418.7</v>
      </c>
      <c r="G40" s="32">
        <v>417.3</v>
      </c>
      <c r="H40" s="32"/>
      <c r="I40" s="32"/>
      <c r="J40" s="32"/>
      <c r="K40" s="32"/>
      <c r="L40" s="32"/>
      <c r="M40" s="32"/>
      <c r="N40" s="32">
        <f>SUM(F40,G40,I40,K40,L40)</f>
        <v>836</v>
      </c>
      <c r="O40" s="25">
        <f>IF(N40=0,E40,AVERAGE(F40,G40,I40,K40,L40))</f>
        <v>418</v>
      </c>
      <c r="P40" s="4">
        <f>SUM(F40:M40)</f>
        <v>836</v>
      </c>
      <c r="Q40" s="3">
        <f>IF(P40=0,0,AVERAGE(F40:M40))</f>
        <v>418</v>
      </c>
    </row>
    <row r="41" spans="1:17" ht="16.5" customHeight="1" x14ac:dyDescent="0.2">
      <c r="A41" s="2" t="s">
        <v>32</v>
      </c>
      <c r="B41" s="5" t="s">
        <v>91</v>
      </c>
      <c r="C41" s="47">
        <v>76</v>
      </c>
      <c r="D41" s="5" t="s">
        <v>41</v>
      </c>
      <c r="E41" s="25">
        <v>419.69999999999993</v>
      </c>
      <c r="F41" s="32">
        <v>416.4</v>
      </c>
      <c r="G41" s="32">
        <v>419.4</v>
      </c>
      <c r="H41" s="32"/>
      <c r="I41" s="4"/>
      <c r="J41" s="4"/>
      <c r="K41" s="4"/>
      <c r="L41" s="4"/>
      <c r="M41" s="4"/>
      <c r="N41" s="4">
        <f>SUM(F41,G41,I41,K41,L41)</f>
        <v>835.8</v>
      </c>
      <c r="O41" s="3">
        <f>IF(N41=0,E41,AVERAGE(F41,G41,I41,K41,L41))</f>
        <v>417.9</v>
      </c>
      <c r="P41" s="4">
        <f>SUM(F41:M41)</f>
        <v>835.8</v>
      </c>
      <c r="Q41" s="3">
        <f>IF(P41=0,0,AVERAGE(F41:M41))</f>
        <v>417.9</v>
      </c>
    </row>
    <row r="42" spans="1:17" ht="16.5" customHeight="1" x14ac:dyDescent="0.2">
      <c r="A42" s="2" t="s">
        <v>33</v>
      </c>
      <c r="B42" s="5" t="s">
        <v>90</v>
      </c>
      <c r="C42" s="47">
        <v>97</v>
      </c>
      <c r="D42" s="5" t="s">
        <v>39</v>
      </c>
      <c r="E42" s="25">
        <v>415.65714285714284</v>
      </c>
      <c r="F42" s="32">
        <v>418</v>
      </c>
      <c r="G42" s="32">
        <v>417</v>
      </c>
      <c r="H42" s="32"/>
      <c r="I42" s="32"/>
      <c r="J42" s="4"/>
      <c r="K42" s="4"/>
      <c r="L42" s="4"/>
      <c r="M42" s="4"/>
      <c r="N42" s="4">
        <f>SUM(F42,G42,I42,K42,L42)</f>
        <v>835</v>
      </c>
      <c r="O42" s="3">
        <f>IF(N42=0,E42,AVERAGE(F42,G42,I42,K42,L42))</f>
        <v>417.5</v>
      </c>
      <c r="P42" s="4">
        <f>SUM(F42:M42)</f>
        <v>835</v>
      </c>
      <c r="Q42" s="3">
        <f>IF(P42=0,0,AVERAGE(F42:M42))</f>
        <v>417.5</v>
      </c>
    </row>
    <row r="43" spans="1:17" ht="16.5" customHeight="1" x14ac:dyDescent="0.2">
      <c r="A43" s="2" t="s">
        <v>34</v>
      </c>
      <c r="B43" s="5" t="s">
        <v>88</v>
      </c>
      <c r="C43" s="47">
        <v>79</v>
      </c>
      <c r="D43" s="5" t="s">
        <v>39</v>
      </c>
      <c r="E43" s="25">
        <v>417.6</v>
      </c>
      <c r="F43" s="32">
        <v>414.9</v>
      </c>
      <c r="G43" s="32">
        <v>419.1</v>
      </c>
      <c r="H43" s="32"/>
      <c r="I43" s="32"/>
      <c r="J43" s="4"/>
      <c r="K43" s="4"/>
      <c r="L43" s="4"/>
      <c r="M43" s="4"/>
      <c r="N43" s="4">
        <f>SUM(F43,G43,I43,K43,L43)</f>
        <v>834</v>
      </c>
      <c r="O43" s="3">
        <f>IF(N43=0,E43,AVERAGE(F43,G43,I43,K43,L43))</f>
        <v>417</v>
      </c>
      <c r="P43" s="4">
        <f>SUM(F43:M43)</f>
        <v>834</v>
      </c>
      <c r="Q43" s="3">
        <f>IF(P43=0,0,AVERAGE(F43:M43))</f>
        <v>417</v>
      </c>
    </row>
    <row r="44" spans="1:17" ht="16.5" customHeight="1" x14ac:dyDescent="0.2">
      <c r="A44" s="2" t="s">
        <v>35</v>
      </c>
      <c r="B44" s="5" t="s">
        <v>138</v>
      </c>
      <c r="C44" s="5"/>
      <c r="D44" s="5" t="s">
        <v>39</v>
      </c>
      <c r="E44" s="3">
        <v>414.9</v>
      </c>
      <c r="F44" s="4">
        <v>410.1</v>
      </c>
      <c r="G44" s="4">
        <v>418.5</v>
      </c>
      <c r="H44" s="4"/>
      <c r="I44" s="4"/>
      <c r="J44" s="4"/>
      <c r="K44" s="4"/>
      <c r="L44" s="4"/>
      <c r="M44" s="4"/>
      <c r="N44" s="4">
        <f>SUM(F44,G44,I44,K44,L44)</f>
        <v>828.6</v>
      </c>
      <c r="O44" s="3">
        <f>IF(N44=0,E44,AVERAGE(F44,G44,I44,K44,L44))</f>
        <v>414.3</v>
      </c>
      <c r="P44" s="32">
        <f>SUM(F44:M44)</f>
        <v>828.6</v>
      </c>
      <c r="Q44" s="25">
        <f>IF(P44=0,0,AVERAGE(E44:M44))</f>
        <v>414.5</v>
      </c>
    </row>
    <row r="45" spans="1:17" ht="16.5" customHeight="1" x14ac:dyDescent="0.2">
      <c r="A45" s="2" t="s">
        <v>36</v>
      </c>
      <c r="B45" s="5" t="s">
        <v>147</v>
      </c>
      <c r="C45" s="5"/>
      <c r="D45" s="5" t="s">
        <v>40</v>
      </c>
      <c r="E45" s="25"/>
      <c r="F45" s="4">
        <v>408.1</v>
      </c>
      <c r="G45" s="4">
        <v>415.3</v>
      </c>
      <c r="H45" s="4"/>
      <c r="I45" s="4"/>
      <c r="J45" s="4"/>
      <c r="K45" s="4"/>
      <c r="L45" s="4"/>
      <c r="M45" s="4"/>
      <c r="N45" s="4">
        <f>SUM(F45,G45,I45,K45,L45)</f>
        <v>823.40000000000009</v>
      </c>
      <c r="O45" s="3">
        <f>IF(N45=0,E45,AVERAGE(F45,G45,I45,K45,L45))</f>
        <v>411.70000000000005</v>
      </c>
      <c r="P45" s="4">
        <f>SUM(F45:M45)</f>
        <v>823.40000000000009</v>
      </c>
      <c r="Q45" s="3">
        <f>IF(P45=0,0,AVERAGE(F45:M45))</f>
        <v>411.70000000000005</v>
      </c>
    </row>
    <row r="46" spans="1:17" ht="16.5" customHeight="1" x14ac:dyDescent="0.2">
      <c r="A46" s="12" t="s">
        <v>143</v>
      </c>
      <c r="B46" s="5" t="s">
        <v>116</v>
      </c>
      <c r="C46" s="5"/>
      <c r="D46" s="5" t="s">
        <v>42</v>
      </c>
      <c r="E46" s="25">
        <v>407.0625</v>
      </c>
      <c r="F46" s="4">
        <v>408.5</v>
      </c>
      <c r="G46" s="4">
        <v>408.1</v>
      </c>
      <c r="H46" s="4"/>
      <c r="I46" s="4"/>
      <c r="J46" s="4"/>
      <c r="K46" s="4"/>
      <c r="L46" s="4"/>
      <c r="M46" s="4"/>
      <c r="N46" s="4">
        <f>SUM(F46,G46,I46,K46,L46)</f>
        <v>816.6</v>
      </c>
      <c r="O46" s="3">
        <f>IF(N46=0,E46,AVERAGE(F46,G46,I46,K46,L46))</f>
        <v>408.3</v>
      </c>
      <c r="P46" s="4">
        <f>SUM(F46:M46)</f>
        <v>816.6</v>
      </c>
      <c r="Q46" s="3">
        <f>IF(P46=0,0,AVERAGE(F46:M46))</f>
        <v>408.3</v>
      </c>
    </row>
    <row r="47" spans="1:17" ht="16.5" customHeight="1" x14ac:dyDescent="0.2">
      <c r="A47" s="12"/>
      <c r="B47" s="5"/>
      <c r="C47" s="5"/>
      <c r="D47" s="5"/>
      <c r="E47" s="25"/>
      <c r="F47" s="4"/>
      <c r="G47" s="4"/>
      <c r="H47" s="4"/>
      <c r="I47" s="4"/>
      <c r="J47" s="4"/>
      <c r="K47" s="4"/>
      <c r="L47" s="4"/>
      <c r="M47" s="4"/>
      <c r="N47" s="4"/>
      <c r="O47" s="3"/>
      <c r="P47" s="4"/>
      <c r="Q47" s="3"/>
    </row>
    <row r="48" spans="1:17" s="8" customFormat="1" ht="25.5" x14ac:dyDescent="0.2">
      <c r="A48" s="48" t="s">
        <v>103</v>
      </c>
      <c r="B48" s="36" t="s">
        <v>25</v>
      </c>
      <c r="C48" s="37"/>
      <c r="D48" s="37" t="s">
        <v>38</v>
      </c>
      <c r="E48" s="38" t="s">
        <v>66</v>
      </c>
      <c r="F48" s="40" t="s">
        <v>49</v>
      </c>
      <c r="G48" s="40" t="s">
        <v>50</v>
      </c>
      <c r="H48" s="41" t="s">
        <v>22</v>
      </c>
      <c r="I48" s="40" t="s">
        <v>51</v>
      </c>
      <c r="J48" s="41" t="s">
        <v>23</v>
      </c>
      <c r="K48" s="40" t="s">
        <v>52</v>
      </c>
      <c r="L48" s="40" t="s">
        <v>53</v>
      </c>
      <c r="M48" s="41" t="s">
        <v>24</v>
      </c>
      <c r="N48" s="42" t="s">
        <v>55</v>
      </c>
      <c r="O48" s="43" t="s">
        <v>57</v>
      </c>
      <c r="P48" s="44" t="s">
        <v>56</v>
      </c>
      <c r="Q48" s="38" t="s">
        <v>54</v>
      </c>
    </row>
    <row r="49" spans="1:17" ht="16.5" customHeight="1" x14ac:dyDescent="0.2">
      <c r="A49" s="2" t="s">
        <v>29</v>
      </c>
      <c r="B49" s="5" t="s">
        <v>20</v>
      </c>
      <c r="C49" s="2">
        <v>70</v>
      </c>
      <c r="D49" s="5" t="s">
        <v>42</v>
      </c>
      <c r="E49" s="25">
        <v>418.96666666666664</v>
      </c>
      <c r="F49" s="32">
        <v>422</v>
      </c>
      <c r="G49" s="32">
        <v>421.3</v>
      </c>
      <c r="H49" s="32"/>
      <c r="I49" s="4"/>
      <c r="J49" s="4"/>
      <c r="K49" s="4"/>
      <c r="L49" s="4"/>
      <c r="M49" s="4"/>
      <c r="N49" s="4">
        <f>SUM(F49,G49,I49,K49,L49)</f>
        <v>843.3</v>
      </c>
      <c r="O49" s="3">
        <f>IF(N49=0,E49,AVERAGE(F49,G49,I49,K49,L49))</f>
        <v>421.65</v>
      </c>
      <c r="P49" s="4">
        <f>SUM(F49:M49)</f>
        <v>843.3</v>
      </c>
      <c r="Q49" s="3">
        <f>IF(P49=0,0,AVERAGE(F49:M49))</f>
        <v>421.65</v>
      </c>
    </row>
    <row r="50" spans="1:17" ht="16.5" customHeight="1" x14ac:dyDescent="0.2">
      <c r="A50" s="2" t="s">
        <v>30</v>
      </c>
      <c r="B50" s="5" t="s">
        <v>46</v>
      </c>
      <c r="C50" s="2">
        <v>86</v>
      </c>
      <c r="D50" s="5" t="s">
        <v>39</v>
      </c>
      <c r="E50" s="25">
        <v>414.93999999999994</v>
      </c>
      <c r="F50" s="32">
        <v>420.1</v>
      </c>
      <c r="G50" s="32">
        <v>421.4</v>
      </c>
      <c r="H50" s="32"/>
      <c r="I50" s="4"/>
      <c r="J50" s="4"/>
      <c r="K50" s="4"/>
      <c r="L50" s="4"/>
      <c r="M50" s="4"/>
      <c r="N50" s="4">
        <f>SUM(F50,G50,I50,K50,L50)</f>
        <v>841.5</v>
      </c>
      <c r="O50" s="3">
        <f>IF(N50=0,E50,AVERAGE(F50,G50,I50,K50,L50))</f>
        <v>420.75</v>
      </c>
      <c r="P50" s="4">
        <f>SUM(F50:M50)</f>
        <v>841.5</v>
      </c>
      <c r="Q50" s="3">
        <f>IF(P50=0,0,AVERAGE(F50:M50))</f>
        <v>420.75</v>
      </c>
    </row>
    <row r="51" spans="1:17" ht="16.5" customHeight="1" x14ac:dyDescent="0.2">
      <c r="A51" s="2" t="s">
        <v>31</v>
      </c>
      <c r="B51" s="5" t="s">
        <v>8</v>
      </c>
      <c r="C51" s="2">
        <v>67</v>
      </c>
      <c r="D51" s="5" t="s">
        <v>41</v>
      </c>
      <c r="E51" s="25">
        <v>418.06666666666666</v>
      </c>
      <c r="F51" s="32">
        <v>416.5</v>
      </c>
      <c r="G51" s="32">
        <v>416.3</v>
      </c>
      <c r="H51" s="32"/>
      <c r="I51" s="4"/>
      <c r="J51" s="4"/>
      <c r="K51" s="4"/>
      <c r="L51" s="4"/>
      <c r="M51" s="4"/>
      <c r="N51" s="4">
        <f>SUM(F51,G51,I51,K51,L51)</f>
        <v>832.8</v>
      </c>
      <c r="O51" s="3">
        <f>IF(N51=0,E51,AVERAGE(F51,G51,I51,K51,L51))</f>
        <v>416.4</v>
      </c>
      <c r="P51" s="4">
        <f>SUM(F51:M51)</f>
        <v>832.8</v>
      </c>
      <c r="Q51" s="3">
        <f>IF(P51=0,0,AVERAGE(F51:M51))</f>
        <v>416.4</v>
      </c>
    </row>
    <row r="52" spans="1:17" ht="16.5" customHeight="1" x14ac:dyDescent="0.2">
      <c r="A52" s="2" t="s">
        <v>32</v>
      </c>
      <c r="B52" s="5" t="s">
        <v>0</v>
      </c>
      <c r="C52" s="2">
        <v>49</v>
      </c>
      <c r="D52" s="5" t="s">
        <v>44</v>
      </c>
      <c r="E52" s="25">
        <v>417.47500000000002</v>
      </c>
      <c r="F52" s="32">
        <v>416.2</v>
      </c>
      <c r="G52" s="32">
        <v>415.2</v>
      </c>
      <c r="H52" s="32"/>
      <c r="I52" s="32"/>
      <c r="J52" s="4"/>
      <c r="K52" s="4"/>
      <c r="L52" s="4"/>
      <c r="M52" s="4"/>
      <c r="N52" s="4">
        <f>SUM(F52,G52,I52,K52,L52)</f>
        <v>831.4</v>
      </c>
      <c r="O52" s="3">
        <f>IF(N52=0,E52,AVERAGE(F52,G52,I52,K52,L52))</f>
        <v>415.7</v>
      </c>
      <c r="P52" s="4">
        <f>SUM(F52:M52)</f>
        <v>831.4</v>
      </c>
      <c r="Q52" s="3">
        <f>IF(P52=0,0,AVERAGE(F52:M52))</f>
        <v>415.7</v>
      </c>
    </row>
    <row r="53" spans="1:17" ht="16.5" customHeight="1" x14ac:dyDescent="0.2">
      <c r="A53" s="2" t="s">
        <v>33</v>
      </c>
      <c r="B53" s="5" t="s">
        <v>94</v>
      </c>
      <c r="C53" s="2">
        <v>52</v>
      </c>
      <c r="D53" s="5" t="s">
        <v>44</v>
      </c>
      <c r="E53" s="25">
        <v>416.14999999999992</v>
      </c>
      <c r="F53" s="32">
        <v>417.3</v>
      </c>
      <c r="G53" s="32">
        <v>410</v>
      </c>
      <c r="H53" s="32"/>
      <c r="I53" s="4"/>
      <c r="J53" s="4"/>
      <c r="K53" s="4"/>
      <c r="L53" s="4"/>
      <c r="M53" s="4"/>
      <c r="N53" s="4">
        <f>SUM(F53,G53,I53,K53,L53)</f>
        <v>827.3</v>
      </c>
      <c r="O53" s="3">
        <f>IF(N53=0,E53,AVERAGE(F53,G53,I53,K53,L53))</f>
        <v>413.65</v>
      </c>
      <c r="P53" s="4">
        <f>SUM(F53:M53)</f>
        <v>827.3</v>
      </c>
      <c r="Q53" s="3">
        <f>IF(P53=0,0,AVERAGE(F53:M53))</f>
        <v>413.65</v>
      </c>
    </row>
    <row r="54" spans="1:17" ht="16.5" customHeight="1" x14ac:dyDescent="0.2">
      <c r="A54" s="2" t="s">
        <v>34</v>
      </c>
      <c r="B54" s="5" t="s">
        <v>45</v>
      </c>
      <c r="C54" s="2">
        <v>78</v>
      </c>
      <c r="D54" s="5" t="s">
        <v>42</v>
      </c>
      <c r="E54" s="25">
        <v>413.6</v>
      </c>
      <c r="F54" s="32"/>
      <c r="G54" s="32"/>
      <c r="H54" s="32"/>
      <c r="I54" s="32"/>
      <c r="J54" s="4"/>
      <c r="K54" s="4"/>
      <c r="L54" s="4"/>
      <c r="M54" s="4"/>
      <c r="N54" s="4">
        <f>SUM(F54,G54,I54,K54,L54)</f>
        <v>0</v>
      </c>
      <c r="O54" s="3">
        <f>IF(N54=0,E54,AVERAGE(F54,G54,I54,K54,L54))</f>
        <v>413.6</v>
      </c>
      <c r="P54" s="4">
        <f>SUM(F54:M54)</f>
        <v>0</v>
      </c>
      <c r="Q54" s="3">
        <f>IF(P54=0,0,AVERAGE(F54:M54))</f>
        <v>0</v>
      </c>
    </row>
    <row r="55" spans="1:17" ht="16.5" customHeight="1" x14ac:dyDescent="0.2">
      <c r="A55" s="2" t="s">
        <v>35</v>
      </c>
      <c r="B55" s="5" t="s">
        <v>2</v>
      </c>
      <c r="C55" s="2">
        <v>65</v>
      </c>
      <c r="D55" s="5" t="s">
        <v>41</v>
      </c>
      <c r="E55" s="25">
        <v>401.9</v>
      </c>
      <c r="F55" s="32"/>
      <c r="G55" s="32"/>
      <c r="H55" s="32"/>
      <c r="I55" s="32"/>
      <c r="J55" s="4"/>
      <c r="K55" s="4"/>
      <c r="L55" s="4"/>
      <c r="M55" s="4"/>
      <c r="N55" s="4">
        <f>SUM(F55,G55,I55,K55,L55)</f>
        <v>0</v>
      </c>
      <c r="O55" s="3">
        <f>IF(N55=0,E55,AVERAGE(F55,G55,I55,K55,L55))</f>
        <v>401.9</v>
      </c>
      <c r="P55" s="4">
        <f>SUM(F55:M55)</f>
        <v>0</v>
      </c>
      <c r="Q55" s="3">
        <f>IF(P55=0,0,AVERAGE(F55:M55))</f>
        <v>0</v>
      </c>
    </row>
    <row r="56" spans="1:17" ht="16.5" customHeight="1" x14ac:dyDescent="0.2">
      <c r="A56" s="2" t="s">
        <v>36</v>
      </c>
      <c r="B56" s="5"/>
      <c r="C56" s="2"/>
      <c r="D56" s="5"/>
      <c r="E56" s="25"/>
      <c r="F56" s="32"/>
      <c r="G56" s="32"/>
      <c r="H56" s="32"/>
      <c r="I56" s="32"/>
      <c r="J56" s="4"/>
      <c r="K56" s="4"/>
      <c r="L56" s="4"/>
      <c r="M56" s="4"/>
      <c r="N56" s="4"/>
      <c r="O56" s="3"/>
      <c r="P56" s="4"/>
      <c r="Q56" s="3"/>
    </row>
    <row r="57" spans="1:17" ht="16.5" customHeight="1" x14ac:dyDescent="0.2">
      <c r="A57" s="9" t="s">
        <v>37</v>
      </c>
      <c r="B57" s="9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</row>
    <row r="58" spans="1:17" s="8" customFormat="1" ht="25.5" x14ac:dyDescent="0.2">
      <c r="A58" s="48" t="s">
        <v>103</v>
      </c>
      <c r="B58" s="36" t="s">
        <v>27</v>
      </c>
      <c r="C58" s="37"/>
      <c r="D58" s="37" t="s">
        <v>38</v>
      </c>
      <c r="E58" s="38" t="s">
        <v>66</v>
      </c>
      <c r="F58" s="40" t="s">
        <v>49</v>
      </c>
      <c r="G58" s="40" t="s">
        <v>50</v>
      </c>
      <c r="H58" s="41" t="s">
        <v>22</v>
      </c>
      <c r="I58" s="40" t="s">
        <v>51</v>
      </c>
      <c r="J58" s="41" t="s">
        <v>23</v>
      </c>
      <c r="K58" s="40" t="s">
        <v>52</v>
      </c>
      <c r="L58" s="40" t="s">
        <v>53</v>
      </c>
      <c r="M58" s="41" t="s">
        <v>24</v>
      </c>
      <c r="N58" s="42" t="s">
        <v>55</v>
      </c>
      <c r="O58" s="43" t="s">
        <v>57</v>
      </c>
      <c r="P58" s="44" t="s">
        <v>56</v>
      </c>
      <c r="Q58" s="38" t="s">
        <v>54</v>
      </c>
    </row>
    <row r="59" spans="1:17" ht="16.5" customHeight="1" x14ac:dyDescent="0.2">
      <c r="A59" s="2" t="s">
        <v>29</v>
      </c>
      <c r="B59" s="5" t="s">
        <v>87</v>
      </c>
      <c r="C59" s="2">
        <v>58</v>
      </c>
      <c r="D59" s="5" t="s">
        <v>44</v>
      </c>
      <c r="E59" s="25">
        <v>425.85714285714295</v>
      </c>
      <c r="F59" s="4">
        <v>425.4</v>
      </c>
      <c r="G59" s="4">
        <v>424.3</v>
      </c>
      <c r="H59" s="4"/>
      <c r="I59" s="4"/>
      <c r="J59" s="4"/>
      <c r="K59" s="4"/>
      <c r="L59" s="4"/>
      <c r="M59" s="4"/>
      <c r="N59" s="4">
        <f>SUM(F59,G59,I59,K59,L59)</f>
        <v>849.7</v>
      </c>
      <c r="O59" s="3">
        <f>IF(N59=0,E59,AVERAGE(F59,G59,I59,K59,L59))</f>
        <v>424.85</v>
      </c>
      <c r="P59" s="4">
        <f>SUM(F59:M59)</f>
        <v>849.7</v>
      </c>
      <c r="Q59" s="3">
        <f>IF(P59=0,0,AVERAGE(F59:M59))</f>
        <v>424.85</v>
      </c>
    </row>
    <row r="60" spans="1:17" ht="16.5" customHeight="1" x14ac:dyDescent="0.2">
      <c r="A60" s="2" t="s">
        <v>30</v>
      </c>
      <c r="B60" s="5" t="s">
        <v>4</v>
      </c>
      <c r="C60" s="2">
        <v>75</v>
      </c>
      <c r="D60" s="5" t="s">
        <v>42</v>
      </c>
      <c r="E60" s="25">
        <v>424.40000000000003</v>
      </c>
      <c r="F60" s="32">
        <v>419.4</v>
      </c>
      <c r="G60" s="32">
        <v>426</v>
      </c>
      <c r="H60" s="4"/>
      <c r="I60" s="32"/>
      <c r="J60" s="4"/>
      <c r="K60" s="4"/>
      <c r="L60" s="4"/>
      <c r="M60" s="4"/>
      <c r="N60" s="4">
        <f>SUM(F60,G60,I60,K60,L60)</f>
        <v>845.4</v>
      </c>
      <c r="O60" s="3">
        <f>IF(N60=0,E60,AVERAGE(F60,G60,I60,K60,L60))</f>
        <v>422.7</v>
      </c>
      <c r="P60" s="4">
        <f>SUM(F60:M60)</f>
        <v>845.4</v>
      </c>
      <c r="Q60" s="3">
        <f>IF(P60=0,0,AVERAGE(F60:M60))</f>
        <v>422.7</v>
      </c>
    </row>
    <row r="61" spans="1:17" ht="16.5" customHeight="1" x14ac:dyDescent="0.2">
      <c r="A61" s="2" t="s">
        <v>31</v>
      </c>
      <c r="B61" s="5" t="s">
        <v>12</v>
      </c>
      <c r="C61" s="2">
        <v>66</v>
      </c>
      <c r="D61" s="5" t="s">
        <v>42</v>
      </c>
      <c r="E61" s="25">
        <v>422.14000000000004</v>
      </c>
      <c r="F61" s="32">
        <v>421.8</v>
      </c>
      <c r="G61" s="32">
        <v>421.6</v>
      </c>
      <c r="H61" s="4"/>
      <c r="I61" s="32"/>
      <c r="J61" s="4"/>
      <c r="K61" s="4"/>
      <c r="L61" s="4"/>
      <c r="M61" s="4"/>
      <c r="N61" s="4">
        <f>SUM(F61,G61,I61,K61,L61)</f>
        <v>843.40000000000009</v>
      </c>
      <c r="O61" s="3">
        <f>IF(N61=0,E61,AVERAGE(F61,G61,I61,K61,L61))</f>
        <v>421.70000000000005</v>
      </c>
      <c r="P61" s="4">
        <f>SUM(F61:M61)</f>
        <v>843.40000000000009</v>
      </c>
      <c r="Q61" s="3">
        <f>IF(P61=0,0,AVERAGE(F61:M61))</f>
        <v>421.70000000000005</v>
      </c>
    </row>
    <row r="62" spans="1:17" ht="16.5" customHeight="1" x14ac:dyDescent="0.2">
      <c r="A62" s="2" t="s">
        <v>32</v>
      </c>
      <c r="B62" s="5" t="s">
        <v>13</v>
      </c>
      <c r="C62" s="2">
        <v>55</v>
      </c>
      <c r="D62" s="5" t="s">
        <v>43</v>
      </c>
      <c r="E62" s="25">
        <v>418.58333333333326</v>
      </c>
      <c r="F62" s="32">
        <v>421.5</v>
      </c>
      <c r="G62" s="32">
        <v>419.3</v>
      </c>
      <c r="H62" s="32"/>
      <c r="I62" s="32"/>
      <c r="J62" s="4"/>
      <c r="K62" s="4"/>
      <c r="L62" s="4"/>
      <c r="M62" s="4"/>
      <c r="N62" s="4">
        <f>SUM(F62,G62,I62,K62,L62)</f>
        <v>840.8</v>
      </c>
      <c r="O62" s="3">
        <f>IF(N62=0,E62,AVERAGE(F62,G62,I62,K62,L62))</f>
        <v>420.4</v>
      </c>
      <c r="P62" s="4">
        <f>SUM(F62:M62)</f>
        <v>840.8</v>
      </c>
      <c r="Q62" s="3">
        <f>IF(P62=0,0,AVERAGE(F62:M62))</f>
        <v>420.4</v>
      </c>
    </row>
    <row r="63" spans="1:17" ht="16.5" customHeight="1" x14ac:dyDescent="0.2">
      <c r="A63" s="2" t="s">
        <v>33</v>
      </c>
      <c r="B63" s="5" t="s">
        <v>14</v>
      </c>
      <c r="C63" s="2">
        <v>72</v>
      </c>
      <c r="D63" s="5" t="s">
        <v>41</v>
      </c>
      <c r="E63" s="25">
        <v>418.56666666666678</v>
      </c>
      <c r="F63" s="32">
        <v>415.2</v>
      </c>
      <c r="G63" s="32">
        <v>410.4</v>
      </c>
      <c r="H63" s="4"/>
      <c r="I63" s="32"/>
      <c r="J63" s="4"/>
      <c r="K63" s="4"/>
      <c r="L63" s="4"/>
      <c r="M63" s="4"/>
      <c r="N63" s="4">
        <f>SUM(F63,G63,I63,K63,L63)</f>
        <v>825.59999999999991</v>
      </c>
      <c r="O63" s="3">
        <f>IF(N63=0,E63,AVERAGE(F63,G63,I63,K63,L63))</f>
        <v>412.79999999999995</v>
      </c>
      <c r="P63" s="4">
        <f>SUM(F63:M63)</f>
        <v>825.59999999999991</v>
      </c>
      <c r="Q63" s="3">
        <f>IF(P63=0,0,AVERAGE(F63:M63))</f>
        <v>412.79999999999995</v>
      </c>
    </row>
    <row r="64" spans="1:17" ht="16.5" customHeight="1" x14ac:dyDescent="0.2">
      <c r="A64" s="2" t="s">
        <v>34</v>
      </c>
      <c r="B64" s="5"/>
      <c r="C64" s="2">
        <v>72</v>
      </c>
      <c r="D64" s="5"/>
      <c r="E64" s="25"/>
      <c r="F64" s="32"/>
      <c r="G64" s="32"/>
      <c r="H64" s="4"/>
      <c r="I64" s="32"/>
      <c r="J64" s="4"/>
      <c r="K64" s="4"/>
      <c r="L64" s="4"/>
      <c r="M64" s="4"/>
      <c r="N64" s="4">
        <f t="shared" ref="N59:N64" si="4">SUM(F64,G64,I64,K64,L64)</f>
        <v>0</v>
      </c>
      <c r="O64" s="3">
        <f t="shared" ref="O59:O64" si="5">IF(N64=0,E64,AVERAGE(F64,G64,I64,K64,L64))</f>
        <v>0</v>
      </c>
      <c r="P64" s="4">
        <f t="shared" ref="P60:P64" si="6">SUM(F64:M64)</f>
        <v>0</v>
      </c>
      <c r="Q64" s="3">
        <f t="shared" ref="Q60:Q64" si="7">IF(P64=0,0,AVERAGE(F64:M64))</f>
        <v>0</v>
      </c>
    </row>
    <row r="65" spans="1:17" ht="16.5" customHeight="1" x14ac:dyDescent="0.2">
      <c r="A65" s="2" t="s">
        <v>35</v>
      </c>
      <c r="B65" s="5"/>
      <c r="C65" s="2"/>
      <c r="D65" s="5"/>
      <c r="E65" s="25"/>
      <c r="F65" s="32"/>
      <c r="G65" s="32"/>
      <c r="H65" s="32"/>
      <c r="I65" s="4"/>
      <c r="J65" s="4"/>
      <c r="K65" s="4"/>
      <c r="L65" s="4"/>
      <c r="M65" s="4"/>
      <c r="N65" s="4"/>
      <c r="O65" s="3"/>
      <c r="P65" s="4"/>
      <c r="Q65" s="3"/>
    </row>
    <row r="66" spans="1:17" ht="16.5" customHeight="1" x14ac:dyDescent="0.2">
      <c r="A66" s="2" t="s">
        <v>36</v>
      </c>
      <c r="B66" s="5"/>
      <c r="C66" s="5"/>
      <c r="D66" s="25"/>
      <c r="E66" s="25"/>
      <c r="F66" s="32"/>
      <c r="G66" s="32"/>
      <c r="H66" s="32"/>
      <c r="I66" s="4"/>
      <c r="J66" s="4"/>
      <c r="K66" s="4"/>
      <c r="L66" s="4"/>
      <c r="M66" s="4"/>
      <c r="N66" s="4"/>
      <c r="O66" s="3"/>
      <c r="P66" s="4"/>
      <c r="Q66" s="3"/>
    </row>
    <row r="67" spans="1:17" ht="16.5" customHeight="1" x14ac:dyDescent="0.2">
      <c r="A67" s="9" t="s">
        <v>37</v>
      </c>
      <c r="B67" s="9"/>
      <c r="C67" s="9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</row>
    <row r="68" spans="1:17" s="8" customFormat="1" ht="25.5" x14ac:dyDescent="0.2">
      <c r="A68" s="48" t="s">
        <v>103</v>
      </c>
      <c r="B68" s="36" t="s">
        <v>26</v>
      </c>
      <c r="C68" s="37"/>
      <c r="D68" s="37" t="s">
        <v>38</v>
      </c>
      <c r="E68" s="38" t="s">
        <v>66</v>
      </c>
      <c r="F68" s="40" t="s">
        <v>49</v>
      </c>
      <c r="G68" s="40" t="s">
        <v>50</v>
      </c>
      <c r="H68" s="41" t="s">
        <v>22</v>
      </c>
      <c r="I68" s="40" t="s">
        <v>51</v>
      </c>
      <c r="J68" s="41" t="s">
        <v>23</v>
      </c>
      <c r="K68" s="40" t="s">
        <v>52</v>
      </c>
      <c r="L68" s="40" t="s">
        <v>53</v>
      </c>
      <c r="M68" s="41" t="s">
        <v>24</v>
      </c>
      <c r="N68" s="42" t="s">
        <v>55</v>
      </c>
      <c r="O68" s="43" t="s">
        <v>57</v>
      </c>
      <c r="P68" s="44" t="s">
        <v>56</v>
      </c>
      <c r="Q68" s="38" t="s">
        <v>54</v>
      </c>
    </row>
    <row r="69" spans="1:17" ht="16.5" customHeight="1" x14ac:dyDescent="0.2">
      <c r="A69" s="2" t="s">
        <v>29</v>
      </c>
      <c r="B69" s="5" t="s">
        <v>10</v>
      </c>
      <c r="C69" s="2">
        <v>78</v>
      </c>
      <c r="D69" s="2" t="s">
        <v>41</v>
      </c>
      <c r="E69" s="25">
        <v>420.01428571428568</v>
      </c>
      <c r="F69" s="32">
        <v>419.2</v>
      </c>
      <c r="G69" s="32">
        <v>422</v>
      </c>
      <c r="H69" s="4"/>
      <c r="I69" s="32"/>
      <c r="J69" s="4"/>
      <c r="K69" s="4"/>
      <c r="L69" s="4"/>
      <c r="M69" s="4"/>
      <c r="N69" s="4">
        <f>SUM(F69,G69,I69,K69,L69)</f>
        <v>841.2</v>
      </c>
      <c r="O69" s="3">
        <f>IF(N69=0,E69,AVERAGE(F69,G69,I69,K69,L69))</f>
        <v>420.6</v>
      </c>
      <c r="P69" s="4">
        <f>SUM(F69:M69)</f>
        <v>841.2</v>
      </c>
      <c r="Q69" s="3">
        <f>IF(P69=0,0,AVERAGE(F69:M69))</f>
        <v>420.6</v>
      </c>
    </row>
    <row r="70" spans="1:17" ht="16.5" customHeight="1" x14ac:dyDescent="0.2">
      <c r="A70" s="2" t="s">
        <v>30</v>
      </c>
      <c r="B70" s="5" t="s">
        <v>9</v>
      </c>
      <c r="C70" s="2">
        <v>81</v>
      </c>
      <c r="D70" s="2" t="s">
        <v>39</v>
      </c>
      <c r="E70" s="25">
        <v>419.11428571428576</v>
      </c>
      <c r="F70" s="32">
        <v>419</v>
      </c>
      <c r="G70" s="32">
        <v>421.7</v>
      </c>
      <c r="H70" s="4"/>
      <c r="I70" s="32"/>
      <c r="J70" s="4"/>
      <c r="K70" s="4"/>
      <c r="L70" s="4"/>
      <c r="M70" s="4"/>
      <c r="N70" s="4">
        <f>SUM(F70,G70,I70,K70,L70)</f>
        <v>840.7</v>
      </c>
      <c r="O70" s="3">
        <f>IF(N70=0,E70,AVERAGE(F70,G70,I70,K70,L70))</f>
        <v>420.35</v>
      </c>
      <c r="P70" s="4">
        <f>SUM(F70:M70)</f>
        <v>840.7</v>
      </c>
      <c r="Q70" s="3">
        <f>IF(P70=0,0,AVERAGE(F70:M70))</f>
        <v>420.35</v>
      </c>
    </row>
    <row r="71" spans="1:17" ht="16.5" customHeight="1" x14ac:dyDescent="0.2">
      <c r="A71" s="2" t="s">
        <v>31</v>
      </c>
      <c r="B71" s="5" t="s">
        <v>7</v>
      </c>
      <c r="C71" s="2">
        <v>82</v>
      </c>
      <c r="D71" s="2" t="s">
        <v>39</v>
      </c>
      <c r="E71" s="25">
        <v>414.73333333333335</v>
      </c>
      <c r="F71" s="32">
        <v>419</v>
      </c>
      <c r="G71" s="32">
        <v>416.5</v>
      </c>
      <c r="H71" s="32"/>
      <c r="I71" s="32"/>
      <c r="J71" s="4"/>
      <c r="K71" s="4"/>
      <c r="L71" s="4"/>
      <c r="M71" s="4"/>
      <c r="N71" s="4">
        <f>SUM(F71,G71,I71,K71,L71)</f>
        <v>835.5</v>
      </c>
      <c r="O71" s="3">
        <f>IF(N71=0,E71,AVERAGE(F71,G71,I71,K71,L71))</f>
        <v>417.75</v>
      </c>
      <c r="P71" s="4">
        <f>SUM(F71:M71)</f>
        <v>835.5</v>
      </c>
      <c r="Q71" s="3">
        <f>IF(P71=0,0,AVERAGE(F71:M71))</f>
        <v>417.75</v>
      </c>
    </row>
    <row r="72" spans="1:17" ht="16.5" customHeight="1" x14ac:dyDescent="0.2">
      <c r="A72" s="2" t="s">
        <v>32</v>
      </c>
      <c r="B72" s="5" t="s">
        <v>17</v>
      </c>
      <c r="C72" s="2">
        <v>84</v>
      </c>
      <c r="D72" s="2" t="s">
        <v>40</v>
      </c>
      <c r="E72" s="25">
        <v>416.44285714285712</v>
      </c>
      <c r="F72" s="32">
        <v>417.8</v>
      </c>
      <c r="G72" s="32">
        <v>417.2</v>
      </c>
      <c r="H72" s="32"/>
      <c r="I72" s="32"/>
      <c r="J72" s="4"/>
      <c r="K72" s="4"/>
      <c r="L72" s="4"/>
      <c r="M72" s="4"/>
      <c r="N72" s="4">
        <f>SUM(F72,G72,I72,K72,L72)</f>
        <v>835</v>
      </c>
      <c r="O72" s="3">
        <f>IF(N72=0,E72,AVERAGE(F72,G72,I72,K72,L72))</f>
        <v>417.5</v>
      </c>
      <c r="P72" s="4">
        <f>SUM(F72:M72)</f>
        <v>835</v>
      </c>
      <c r="Q72" s="3">
        <f>IF(P72=0,0,AVERAGE(F72:M72))</f>
        <v>417.5</v>
      </c>
    </row>
    <row r="73" spans="1:17" ht="16.5" customHeight="1" x14ac:dyDescent="0.2">
      <c r="A73" s="2" t="s">
        <v>33</v>
      </c>
      <c r="B73" s="5" t="s">
        <v>11</v>
      </c>
      <c r="C73" s="2">
        <v>80</v>
      </c>
      <c r="D73" s="2" t="s">
        <v>40</v>
      </c>
      <c r="E73" s="25">
        <v>405.95000000000005</v>
      </c>
      <c r="F73" s="32"/>
      <c r="G73" s="32"/>
      <c r="H73" s="4"/>
      <c r="I73" s="32"/>
      <c r="J73" s="4"/>
      <c r="K73" s="4"/>
      <c r="L73" s="4"/>
      <c r="M73" s="4"/>
      <c r="N73" s="4">
        <f t="shared" ref="N69:N74" si="8">SUM(F73,G73,I73,K73,L73)</f>
        <v>0</v>
      </c>
      <c r="O73" s="3">
        <f t="shared" ref="O69:O74" si="9">IF(N73=0,E73,AVERAGE(F73,G73,I73,K73,L73))</f>
        <v>405.95000000000005</v>
      </c>
      <c r="P73" s="4">
        <f t="shared" ref="P70:P74" si="10">SUM(F73:M73)</f>
        <v>0</v>
      </c>
      <c r="Q73" s="3">
        <f t="shared" ref="Q70:Q74" si="11">IF(P73=0,0,AVERAGE(F73:M73))</f>
        <v>0</v>
      </c>
    </row>
    <row r="74" spans="1:17" ht="16.5" customHeight="1" x14ac:dyDescent="0.2">
      <c r="A74" s="2" t="s">
        <v>34</v>
      </c>
      <c r="B74" s="5" t="s">
        <v>119</v>
      </c>
      <c r="C74" s="5"/>
      <c r="D74" s="25" t="s">
        <v>41</v>
      </c>
      <c r="E74" s="25">
        <v>416.15</v>
      </c>
      <c r="F74" s="32">
        <v>405.2</v>
      </c>
      <c r="G74" s="32"/>
      <c r="H74" s="32"/>
      <c r="I74" s="4"/>
      <c r="J74" s="4"/>
      <c r="K74" s="4"/>
      <c r="L74" s="4"/>
      <c r="M74" s="4"/>
      <c r="N74" s="4">
        <f t="shared" si="8"/>
        <v>405.2</v>
      </c>
      <c r="O74" s="3">
        <f t="shared" si="9"/>
        <v>405.2</v>
      </c>
      <c r="P74" s="4">
        <f t="shared" si="10"/>
        <v>405.2</v>
      </c>
      <c r="Q74" s="3">
        <f t="shared" si="11"/>
        <v>405.2</v>
      </c>
    </row>
    <row r="75" spans="1:17" ht="16.5" customHeight="1" x14ac:dyDescent="0.2">
      <c r="A75" s="2" t="s">
        <v>35</v>
      </c>
      <c r="B75" s="5"/>
      <c r="C75" s="2"/>
      <c r="D75" s="2"/>
      <c r="E75" s="25"/>
      <c r="F75" s="32"/>
      <c r="G75" s="32"/>
      <c r="H75" s="4"/>
      <c r="I75" s="32"/>
      <c r="J75" s="4"/>
      <c r="K75" s="4"/>
      <c r="L75" s="4"/>
      <c r="M75" s="4"/>
      <c r="N75" s="4"/>
      <c r="O75" s="3"/>
      <c r="P75" s="4"/>
      <c r="Q75" s="3"/>
    </row>
    <row r="76" spans="1:17" ht="16.5" customHeight="1" x14ac:dyDescent="0.2">
      <c r="A76" s="2" t="s">
        <v>36</v>
      </c>
      <c r="B76" s="5"/>
      <c r="C76" s="2"/>
      <c r="D76" s="2"/>
      <c r="E76" s="25"/>
      <c r="F76" s="32"/>
      <c r="G76" s="32"/>
      <c r="H76" s="4"/>
      <c r="I76" s="32"/>
      <c r="J76" s="4"/>
      <c r="K76" s="4"/>
      <c r="L76" s="4"/>
      <c r="M76" s="4"/>
      <c r="N76" s="4"/>
      <c r="O76" s="3"/>
      <c r="P76" s="4"/>
      <c r="Q76" s="3"/>
    </row>
    <row r="77" spans="1:17" ht="16.5" customHeight="1" x14ac:dyDescent="0.2">
      <c r="A77" s="9" t="s">
        <v>37</v>
      </c>
      <c r="B77" s="9"/>
      <c r="C77" s="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</row>
    <row r="78" spans="1:17" ht="16.5" customHeight="1" x14ac:dyDescent="0.2">
      <c r="A78" s="21"/>
      <c r="B78" s="22"/>
      <c r="C78" s="22"/>
      <c r="D78" s="23"/>
      <c r="E78" s="24"/>
      <c r="F78" s="24"/>
      <c r="G78" s="24"/>
      <c r="H78" s="24"/>
      <c r="I78" s="24"/>
      <c r="J78" s="24"/>
      <c r="K78" s="24"/>
      <c r="L78" s="24"/>
      <c r="M78" s="24"/>
      <c r="N78" s="23"/>
      <c r="O78" s="24"/>
      <c r="P78" s="23"/>
    </row>
    <row r="79" spans="1:17" ht="16.5" customHeight="1" x14ac:dyDescent="0.2">
      <c r="B79" s="56" t="s">
        <v>69</v>
      </c>
      <c r="C79" s="34"/>
      <c r="D79" s="22" t="s">
        <v>139</v>
      </c>
      <c r="E79" s="21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1:17" ht="16.5" customHeight="1" x14ac:dyDescent="0.2">
      <c r="B80" s="56"/>
      <c r="C80" s="34"/>
      <c r="D80" s="22" t="s">
        <v>75</v>
      </c>
      <c r="E80" s="21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2:6" ht="16.5" customHeight="1" x14ac:dyDescent="0.2">
      <c r="B81" s="55" t="s">
        <v>70</v>
      </c>
      <c r="C81" s="33"/>
      <c r="E81" s="28" t="s">
        <v>72</v>
      </c>
      <c r="F81" s="18" t="s">
        <v>74</v>
      </c>
    </row>
    <row r="82" spans="2:6" ht="16.5" customHeight="1" x14ac:dyDescent="0.2">
      <c r="B82" s="55"/>
      <c r="C82" s="33"/>
      <c r="E82" s="28" t="s">
        <v>73</v>
      </c>
      <c r="F82" s="18" t="s">
        <v>71</v>
      </c>
    </row>
  </sheetData>
  <sortState xmlns:xlrd2="http://schemas.microsoft.com/office/spreadsheetml/2017/richdata2" ref="B69:Q72">
    <sortCondition descending="1" ref="Q69:Q72"/>
  </sortState>
  <mergeCells count="2">
    <mergeCell ref="B81:B82"/>
    <mergeCell ref="B79:B8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3" fitToHeight="0" orientation="landscape" r:id="rId1"/>
  <headerFooter alignWithMargins="0">
    <oddFooter>&amp;LKilb, am &amp;D&amp;CSeite &amp;P von &amp;N&amp;RLSpL-Gewehr Wolfgang Rahberger</oddFooter>
  </headerFooter>
  <rowBreaks count="1" manualBreakCount="1"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Schnitt-stehend frei  A4qu</vt:lpstr>
      <vt:lpstr>Schnitt-aufgelegt  A4qu</vt:lpstr>
      <vt:lpstr>'Schnitt-aufgelegt  A4qu'!Druckbereich</vt:lpstr>
      <vt:lpstr>'Schnitt-stehend frei  A4qu'!Druckbereich</vt:lpstr>
      <vt:lpstr>'Schnitt-aufgelegt  A4qu'!Drucktitel</vt:lpstr>
      <vt:lpstr>'Schnitt-stehend frei  A4qu'!Drucktitel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EGons</dc:creator>
  <cp:lastModifiedBy>Stegfellner Noel</cp:lastModifiedBy>
  <cp:lastPrinted>2023-03-14T07:57:05Z</cp:lastPrinted>
  <dcterms:created xsi:type="dcterms:W3CDTF">2003-01-21T10:36:06Z</dcterms:created>
  <dcterms:modified xsi:type="dcterms:W3CDTF">2023-11-18T20:36:39Z</dcterms:modified>
</cp:coreProperties>
</file>